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440" activeTab="0"/>
  </bookViews>
  <sheets>
    <sheet name="Лист1" sheetId="1" r:id="rId1"/>
    <sheet name="Лист2" sheetId="2" r:id="rId2"/>
    <sheet name="Диаграмма1" sheetId="3" r:id="rId3"/>
    <sheet name="Диаграмма2" sheetId="4" r:id="rId4"/>
    <sheet name="Лист3" sheetId="5" r:id="rId5"/>
    <sheet name="Лист4" sheetId="6" r:id="rId6"/>
    <sheet name="Лист5" sheetId="7" r:id="rId7"/>
    <sheet name="Лист6" sheetId="8" r:id="rId8"/>
    <sheet name="Лист7" sheetId="9" r:id="rId9"/>
  </sheets>
  <definedNames>
    <definedName name="_xlnm.Print_Area" localSheetId="6">'Лист5'!$A$1:$I$117</definedName>
  </definedNames>
  <calcPr fullCalcOnLoad="1"/>
</workbook>
</file>

<file path=xl/comments2.xml><?xml version="1.0" encoding="utf-8"?>
<comments xmlns="http://schemas.openxmlformats.org/spreadsheetml/2006/main">
  <authors>
    <author> Gomzikov</author>
  </authors>
  <commentList>
    <comment ref="A15" authorId="0">
      <text>
        <r>
          <rPr>
            <b/>
            <sz val="8"/>
            <rFont val="Tahoma"/>
            <family val="0"/>
          </rPr>
          <t xml:space="preserve"> Время работы вентиляторов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 Время работы цеха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 Расстояние от транспортного потока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 xml:space="preserve"> Время работы цеха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 Расстояние от судового хода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 xml:space="preserve"> Время работы вентиляторов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 Расстояние от цеха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 Расстояние от блока вентиляторов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 Время работы вентиляторов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 Время работы цеха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 Расстояние от транспортного потока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 xml:space="preserve"> Время работы цеха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 Расстояние от судового хода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 xml:space="preserve"> Время работы вентиляторов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 Расстояние от цеха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 xml:space="preserve"> Расстояние от блока вентиляторов до зоны застройки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 Gomzikov</author>
  </authors>
  <commentList>
    <comment ref="E6" authorId="0">
      <text>
        <r>
          <rPr>
            <b/>
            <sz val="8"/>
            <rFont val="Tahoma"/>
            <family val="0"/>
          </rPr>
          <t xml:space="preserve"> Расстояние от транспортного потока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 Расстояние от транспортного потока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 Расстояние от судового хода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 xml:space="preserve"> Расстояние от судового хода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 Расстояние от цеха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 Расстояние от цеха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 Расстояние от блока вентиляторов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 Расстояние от блока вентиляторов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 xml:space="preserve"> Время работы вентиляторов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 Время работы вентиляторов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 Время работы вентиляторов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 Время работы вентиляторов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 Время работы цеха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 xml:space="preserve"> Время работы цеха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 Время работы цеха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 xml:space="preserve"> Время работы цеха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<sst xmlns="http://schemas.openxmlformats.org/spreadsheetml/2006/main" count="399" uniqueCount="367">
  <si>
    <t xml:space="preserve">  Уровень звука, дБА</t>
  </si>
  <si>
    <t>Эффек.</t>
  </si>
  <si>
    <t>1. Дневное время</t>
  </si>
  <si>
    <t>средств</t>
  </si>
  <si>
    <t>шение</t>
  </si>
  <si>
    <t xml:space="preserve"> Общий уровень звука</t>
  </si>
  <si>
    <t xml:space="preserve"> Уровень звука от транспорта</t>
  </si>
  <si>
    <t xml:space="preserve"> Уровень звука от судов</t>
  </si>
  <si>
    <t xml:space="preserve"> Уровень звука от цеха</t>
  </si>
  <si>
    <t xml:space="preserve"> Уровень звука от вентилятора</t>
  </si>
  <si>
    <t xml:space="preserve">     Исходные данные</t>
  </si>
  <si>
    <t>2.Ночное время</t>
  </si>
  <si>
    <t>Отчёт</t>
  </si>
  <si>
    <t xml:space="preserve">  "Защита окружающей среды от воздействия шума"</t>
  </si>
  <si>
    <t>Ф. И. О. исполнителей:</t>
  </si>
  <si>
    <t xml:space="preserve">          Учебная группа:</t>
  </si>
  <si>
    <t>1. Результаты расчёта уровней звука в зоне застройки, дБА</t>
  </si>
  <si>
    <t xml:space="preserve">              Величина</t>
  </si>
  <si>
    <t>Дневное время</t>
  </si>
  <si>
    <t>Ночное время</t>
  </si>
  <si>
    <t>Нормативный уровень звука</t>
  </si>
  <si>
    <t>Уровень звука без средств</t>
  </si>
  <si>
    <t>его уменьшения</t>
  </si>
  <si>
    <t>Уровень звука в случае</t>
  </si>
  <si>
    <t>применения средств</t>
  </si>
  <si>
    <t xml:space="preserve">  Суммарный ценовой балл комплекса:</t>
  </si>
  <si>
    <t>Подписи исполнителей</t>
  </si>
  <si>
    <t>Преподаватель</t>
  </si>
  <si>
    <t>Дата</t>
  </si>
  <si>
    <t xml:space="preserve">                    </t>
  </si>
  <si>
    <t>Варианты: 1</t>
  </si>
  <si>
    <t>Транспорт</t>
  </si>
  <si>
    <t>Суда</t>
  </si>
  <si>
    <t>Цех</t>
  </si>
  <si>
    <t>Вентилятор</t>
  </si>
  <si>
    <t>Общий уровень</t>
  </si>
  <si>
    <t>Норма шума</t>
  </si>
  <si>
    <t>Без средств</t>
  </si>
  <si>
    <t>Норма</t>
  </si>
  <si>
    <t>Превышение</t>
  </si>
  <si>
    <t>С учётом средств</t>
  </si>
  <si>
    <t>Ценовые баллы комплексов средств уменьшения шума:</t>
  </si>
  <si>
    <t>2. Состав принятого комплекса средств  (проставить номера</t>
  </si>
  <si>
    <t>Макросы и сочетание клавиш для ввода исходных данных</t>
  </si>
  <si>
    <t>Номер кнопки</t>
  </si>
  <si>
    <t>Номер макроса</t>
  </si>
  <si>
    <t>Сочетание клавиш</t>
  </si>
  <si>
    <t>Ctrl+a</t>
  </si>
  <si>
    <t>Ctrl+s</t>
  </si>
  <si>
    <t>Ctrl+d</t>
  </si>
  <si>
    <t>Ctrl+f</t>
  </si>
  <si>
    <t>Ctrl+h</t>
  </si>
  <si>
    <t>Ctrl+k</t>
  </si>
  <si>
    <t>Ctrl+q</t>
  </si>
  <si>
    <t>Ctrl+w</t>
  </si>
  <si>
    <t>Лабораторная работа по БЖД</t>
  </si>
  <si>
    <r>
      <t xml:space="preserve">              </t>
    </r>
    <r>
      <rPr>
        <b/>
        <sz val="14"/>
        <color indexed="9"/>
        <rFont val="Times New Roman Cyr"/>
        <family val="1"/>
      </rPr>
      <t>План расположения зоны застройки</t>
    </r>
  </si>
  <si>
    <t>Защита окружающей среды от воздействия шума</t>
  </si>
  <si>
    <t>Программа расчёта</t>
  </si>
  <si>
    <t>Общий уровень звука и его составляющие</t>
  </si>
  <si>
    <t>Без</t>
  </si>
  <si>
    <t>Превы-</t>
  </si>
  <si>
    <t xml:space="preserve">С учётом </t>
  </si>
  <si>
    <t>Эффективн.    средств</t>
  </si>
  <si>
    <t>"Защита окружающей среды от воздействия шума"</t>
  </si>
  <si>
    <t>Лист 1</t>
  </si>
  <si>
    <t>Лист 2</t>
  </si>
  <si>
    <t>Лист 3</t>
  </si>
  <si>
    <t>Лист 4</t>
  </si>
  <si>
    <t>Лист 5</t>
  </si>
  <si>
    <t>Лист 6</t>
  </si>
  <si>
    <t xml:space="preserve"> Отчёт по лабораторной работе.</t>
  </si>
  <si>
    <t xml:space="preserve"> Вспомогательные материалы.</t>
  </si>
  <si>
    <t xml:space="preserve">  клавиши мыши по кнопке, соответствующей полученному варианту</t>
  </si>
  <si>
    <t>Расчёт уровней звука в зоне застройки и</t>
  </si>
  <si>
    <t>выбор средств уменьшения шума</t>
  </si>
  <si>
    <t xml:space="preserve">  1. Ввести в ячейки программы, окрашенные жёлтым цветом, норма-</t>
  </si>
  <si>
    <t xml:space="preserve">  тивные значения уровней звука для ночного и дневного времени </t>
  </si>
  <si>
    <t xml:space="preserve">  2. Открыть листы с Диаграммами 1 и 2 для ночного и дневного вре-</t>
  </si>
  <si>
    <t xml:space="preserve">  мени суток, определить по ним составляющие общего уровня звука,</t>
  </si>
  <si>
    <t xml:space="preserve">  которые вносят наибольший вклад в формирование общего уровня</t>
  </si>
  <si>
    <t xml:space="preserve">  звука. В дальнейшем, средства уменьшения внешнего шума необхо-</t>
  </si>
  <si>
    <t xml:space="preserve">  димо подбирать, в первую очередь, для уменьшения шума от этих</t>
  </si>
  <si>
    <t xml:space="preserve">  составляющих.</t>
  </si>
  <si>
    <t xml:space="preserve">  3. Для ночного времени суток (Диаграмма 1), исходя из величины</t>
  </si>
  <si>
    <t xml:space="preserve">  превышения уровней звука отдельных составляющих над нормой</t>
  </si>
  <si>
    <t xml:space="preserve">   При выборе средств уменьшения шума необходимо учитывать ре-</t>
  </si>
  <si>
    <t xml:space="preserve">  Можно рассмотреть несколько вариантов комплексов, а затем выб-</t>
  </si>
  <si>
    <t xml:space="preserve">  рать вариант с меньшим ценовым баллом.</t>
  </si>
  <si>
    <t xml:space="preserve">  4. При рассмотрении возможности применения таких средств как</t>
  </si>
  <si>
    <t xml:space="preserve">  экраны и зелёные насаждения небходимо учитывать их рациональ-</t>
  </si>
  <si>
    <t xml:space="preserve">  ность снижать шум от нескольких источников. Это следует учиты-</t>
  </si>
  <si>
    <t xml:space="preserve">  5. Выполнение нормативного общего уровня звука можно контроли-</t>
  </si>
  <si>
    <t xml:space="preserve">  ровать по Диаграмме 1.</t>
  </si>
  <si>
    <t xml:space="preserve">  8. Допускается превышение общего уровня звука над нормой на ве-</t>
  </si>
  <si>
    <t xml:space="preserve">  9. После выбора средств, обеспечивающих выполнение норматив-</t>
  </si>
  <si>
    <t xml:space="preserve">  ного уровня звука в ночное время, необходимо скопировать эффек-</t>
  </si>
  <si>
    <t xml:space="preserve">  тивность средств в раздел программы "Дневное время".</t>
  </si>
  <si>
    <t xml:space="preserve">  комплекса или комплексов, уменьшающих уровень звука, оконча-</t>
  </si>
  <si>
    <t xml:space="preserve">  тельно определится с составом комплекса и рассчитать его ценовой</t>
  </si>
  <si>
    <t xml:space="preserve">  балл.</t>
  </si>
  <si>
    <t>Выбор средств уменьшения внешнего шума</t>
  </si>
  <si>
    <t xml:space="preserve">  Снижение внешнего шума осуществляется архитектурно-планиро-</t>
  </si>
  <si>
    <t>вочными приёмами и строительно-конструктивными средствами.</t>
  </si>
  <si>
    <t>К первой группе средств относится зонирование, которое заключа-</t>
  </si>
  <si>
    <t xml:space="preserve">ется в размещении ближе к магистрали зданий нежилого назначения, </t>
  </si>
  <si>
    <t>которые будут являться экраном для жилых зданий, расположенных</t>
  </si>
  <si>
    <t xml:space="preserve">  Экранирующие устройства относятся ко второй группе средств.</t>
  </si>
  <si>
    <t>Они защищают от источников внешнего городского шума. Экраны</t>
  </si>
  <si>
    <t>устанавливают для защиты от шума автомагистралей и линий желез-</t>
  </si>
  <si>
    <t>ных дорог.</t>
  </si>
  <si>
    <t xml:space="preserve">  Полосы зелёных насаждений также позволяют уменьшить степень</t>
  </si>
  <si>
    <t xml:space="preserve">  Для уменьшения шума от цехов предприятий применяют их допол-</t>
  </si>
  <si>
    <t>нительное остекление.</t>
  </si>
  <si>
    <t xml:space="preserve">  Локализация шума вентиляторов, компрессоров и другого оборудо-</t>
  </si>
  <si>
    <t>вания осуществляется выполнением кожухов и боксов.</t>
  </si>
  <si>
    <t xml:space="preserve">  Внешний шум от судов уменьшают ограничением скорости их дви-</t>
  </si>
  <si>
    <t>жения или зелёными насаждениями.</t>
  </si>
  <si>
    <t xml:space="preserve">  Шум от вентиляторов и цехов можно снизить уменьшением времени</t>
  </si>
  <si>
    <t>их работы в режиме максимальных уровней. Переменный по времени</t>
  </si>
  <si>
    <t>внешнего шума в зоне застройки и их ценовые баллы.</t>
  </si>
  <si>
    <t xml:space="preserve">  Можно рассмотреть несколько вариантов комплексов средств с при-</t>
  </si>
  <si>
    <t>мерно одинаковой эффективностью, которые обеспечивают выпол-</t>
  </si>
  <si>
    <t>нение требований норм, и к исполнению принять комплекс средств,</t>
  </si>
  <si>
    <t>суммарный ценовой балл которого ниже.</t>
  </si>
  <si>
    <t xml:space="preserve">  Если уровни звука отдельных источников близки между собой, то</t>
  </si>
  <si>
    <t>средства уменьшения шума от каждого источника надо выбирать так,</t>
  </si>
  <si>
    <t xml:space="preserve">чтобы обеспечивалось уменьшение уровня звука от каждого источ- </t>
  </si>
  <si>
    <t>ника на 3-5дБА ниже нормы. Это необходимо для того, чтобы сум-</t>
  </si>
  <si>
    <t>марный уровень звука не превысил норму.</t>
  </si>
  <si>
    <t xml:space="preserve">  Принимая к исполнению специальные защитные экраны или зелё-</t>
  </si>
  <si>
    <t>ные насаждения, необходимо оговаривать место их расположения</t>
  </si>
  <si>
    <t>относительно источников шума (см. рисунок, Лист 1) и учитывать</t>
  </si>
  <si>
    <t xml:space="preserve">это при расчётах; причём расположение зелёных насаждений для </t>
  </si>
  <si>
    <t>уменьшения шума от судов выбирается вдоль судового фарватера.</t>
  </si>
  <si>
    <t>Ценовой балл для этого средства принимается отдельно.</t>
  </si>
  <si>
    <t>Таблица 1</t>
  </si>
  <si>
    <t>Эффективность средств уменьшения внешнего шума в зоне застройки</t>
  </si>
  <si>
    <t>Эффективность, дБА</t>
  </si>
  <si>
    <t>Ценовой балл</t>
  </si>
  <si>
    <t>Средства уменьшения внешнего шума</t>
  </si>
  <si>
    <t>1. Специальные защитные экраны, возводимые</t>
  </si>
  <si>
    <t xml:space="preserve">   вдоль автомагистралей или железных дорог</t>
  </si>
  <si>
    <t>2. Зонирование застройки по назначению (только</t>
  </si>
  <si>
    <t xml:space="preserve">   для проектируемого жилого района)</t>
  </si>
  <si>
    <t>3. Специальные зелёные насаждения:</t>
  </si>
  <si>
    <t>a) Однорядные с шириной полосы 15м</t>
  </si>
  <si>
    <t xml:space="preserve">b) Двухрядные с шириной полосы 20м </t>
  </si>
  <si>
    <t>d) Трёхрядные с шириной  полосы 30м</t>
  </si>
  <si>
    <t xml:space="preserve">c) Двухрядные с разрывом 5м и шириной </t>
  </si>
  <si>
    <t xml:space="preserve">    полосы 25м</t>
  </si>
  <si>
    <t>4. Дополнительное остекление цехов</t>
  </si>
  <si>
    <t>5. Боксы или кожухи для вентиляторов</t>
  </si>
  <si>
    <t>6. Боксы для вентиляторов со звукопоглощающим</t>
  </si>
  <si>
    <t xml:space="preserve">   материалом</t>
  </si>
  <si>
    <t>7. Ограничение скорости движения судов</t>
  </si>
  <si>
    <r>
      <t xml:space="preserve">8. </t>
    </r>
    <r>
      <rPr>
        <vertAlign val="superscript"/>
        <sz val="11"/>
        <rFont val="Times New Roman Cyr"/>
        <family val="1"/>
      </rPr>
      <t>*</t>
    </r>
    <r>
      <rPr>
        <sz val="11"/>
        <rFont val="Times New Roman Cyr"/>
        <family val="1"/>
      </rPr>
      <t>Уменьшение времени работы:</t>
    </r>
  </si>
  <si>
    <t>a) вентиляторов в режиме максимальных уровней</t>
  </si>
  <si>
    <t>b) цехов в режиме максимальных уровней</t>
  </si>
  <si>
    <t>Учитывается в процессе расчёта по программе</t>
  </si>
  <si>
    <r>
      <t xml:space="preserve"> </t>
    </r>
    <r>
      <rPr>
        <b/>
        <vertAlign val="superscript"/>
        <sz val="12"/>
        <rFont val="Times New Roman Cyr"/>
        <family val="1"/>
      </rPr>
      <t>*</t>
    </r>
    <r>
      <rPr>
        <b/>
        <sz val="12"/>
        <rFont val="Times New Roman Cyr"/>
        <family val="1"/>
      </rPr>
      <t>Примечание.</t>
    </r>
  </si>
  <si>
    <t>Эффективность последнего восьмого средства уменьшения</t>
  </si>
  <si>
    <t>шум оценивают эквивалентным уровнем, поэтому, например в ноч-</t>
  </si>
  <si>
    <t>таким образом уменьшить эквивалентный уровень звука.</t>
  </si>
  <si>
    <t>программе при изменении в исходных данных времени рабо-</t>
  </si>
  <si>
    <t xml:space="preserve">ты объекта при макимальных и минимальных уровнях зву- </t>
  </si>
  <si>
    <t>ка, а общее время работы не должно изменяться.</t>
  </si>
  <si>
    <t>Цель работы.</t>
  </si>
  <si>
    <t>Ознакомиться с источниками шумового загрязнения</t>
  </si>
  <si>
    <t>атмосферы, методом расчёта уровней звука в зоне</t>
  </si>
  <si>
    <t>1. Общие сведения</t>
  </si>
  <si>
    <t xml:space="preserve">  Одной из задач охраны окружающей среды и обеспечения нормаль-</t>
  </si>
  <si>
    <t>ных условий жизнедеятельности человека является уменьшение уров-</t>
  </si>
  <si>
    <t>ня внешнего шума, действующего в местах обитания людей.</t>
  </si>
  <si>
    <t xml:space="preserve">  Источниками внешнего шума являются: </t>
  </si>
  <si>
    <t xml:space="preserve">  -</t>
  </si>
  <si>
    <t xml:space="preserve"> транспортные потоки на дорогах;</t>
  </si>
  <si>
    <t xml:space="preserve"> самолёты и вертолёты военной и гражданской</t>
  </si>
  <si>
    <t xml:space="preserve"> авиации;</t>
  </si>
  <si>
    <t xml:space="preserve"> железные дороги, станции, вокзалы;</t>
  </si>
  <si>
    <t xml:space="preserve"> промышленные предприятия;</t>
  </si>
  <si>
    <t xml:space="preserve"> объекты городского коммунального и складского</t>
  </si>
  <si>
    <t xml:space="preserve"> хозяйства;</t>
  </si>
  <si>
    <t xml:space="preserve"> движущиеся суда, а также земснаряды и землесосы;</t>
  </si>
  <si>
    <t xml:space="preserve"> строительные площадки и др.</t>
  </si>
  <si>
    <t xml:space="preserve">  Шум транспортных потоков зависит от их состава, интенсивности</t>
  </si>
  <si>
    <t>и скорости движения транспорта.</t>
  </si>
  <si>
    <t xml:space="preserve">  Основными источниками внешнего шума от промышленных пред-</t>
  </si>
  <si>
    <t>приятий являются открытые площадки, здания цехов, пропускающие</t>
  </si>
  <si>
    <t>акустические колебания через оконные проёмы и ворота, а также</t>
  </si>
  <si>
    <t>компрессорные установки, вентиляторы, расположенные вне венти-</t>
  </si>
  <si>
    <t>ляционных камер, установки очистки от пыли (циклоны), внутриза-</t>
  </si>
  <si>
    <t>водской транспорт, пилорамы, циркульные пилы, пневматический</t>
  </si>
  <si>
    <t>инструмент и др.</t>
  </si>
  <si>
    <t>дима разработка и выполнение градостроительных и технологических</t>
  </si>
  <si>
    <t>решений по защите атмосферы от воздействия шума.</t>
  </si>
  <si>
    <t xml:space="preserve">  Уровни шума оцениваются относительной логарифмической вели- </t>
  </si>
  <si>
    <t>чиной - уровнями звукового давления (УЗД) в децибелах.</t>
  </si>
  <si>
    <r>
      <t xml:space="preserve"> Закон Вебера-Фехнера, связывающий уровень ощущения звука </t>
    </r>
    <r>
      <rPr>
        <b/>
        <sz val="14"/>
        <rFont val="Times New Roman Cyr"/>
        <family val="1"/>
      </rPr>
      <t xml:space="preserve">L </t>
    </r>
    <r>
      <rPr>
        <sz val="14"/>
        <rFont val="Times New Roman Cyr"/>
        <family val="1"/>
      </rPr>
      <t>(дБ)</t>
    </r>
  </si>
  <si>
    <t>где</t>
  </si>
  <si>
    <t>р - действующее среднеквадратичное звуковое давление, Па;</t>
  </si>
  <si>
    <r>
      <t>р</t>
    </r>
    <r>
      <rPr>
        <vertAlign val="subscript"/>
        <sz val="12"/>
        <rFont val="Times New Roman Cyr"/>
        <family val="1"/>
      </rPr>
      <t xml:space="preserve">0 </t>
    </r>
    <r>
      <rPr>
        <sz val="12"/>
        <rFont val="Times New Roman Cyr"/>
        <family val="1"/>
      </rPr>
      <t>= 2*10</t>
    </r>
    <r>
      <rPr>
        <vertAlign val="superscript"/>
        <sz val="12"/>
        <rFont val="Times New Roman Cyr"/>
        <family val="1"/>
      </rPr>
      <t xml:space="preserve">-5 </t>
    </r>
    <r>
      <rPr>
        <sz val="12"/>
        <rFont val="Times New Roman Cyr"/>
        <family val="1"/>
      </rPr>
      <t>- звуковое давление на пороге слышимости, Па;</t>
    </r>
  </si>
  <si>
    <t xml:space="preserve">  Наиболее часто применяют две оценочные характеристики шума:</t>
  </si>
  <si>
    <t xml:space="preserve">       -</t>
  </si>
  <si>
    <t>ный в соответствии с особенностью восприятия человеком</t>
  </si>
  <si>
    <t>звуков разных частот.</t>
  </si>
  <si>
    <t xml:space="preserve">  При расчётах внешнего шума используется оценочная характеристи-</t>
  </si>
  <si>
    <r>
      <t xml:space="preserve">ка - </t>
    </r>
    <r>
      <rPr>
        <b/>
        <sz val="14"/>
        <color indexed="10"/>
        <rFont val="Times New Roman Cyr"/>
        <family val="1"/>
      </rPr>
      <t>уровень звука в дБА</t>
    </r>
    <r>
      <rPr>
        <sz val="14"/>
        <rFont val="Times New Roman Cyr"/>
        <family val="1"/>
      </rPr>
      <t>.</t>
    </r>
  </si>
  <si>
    <r>
      <t>уровень звука в</t>
    </r>
    <r>
      <rPr>
        <sz val="14"/>
        <color indexed="10"/>
        <rFont val="Times New Roman Cyr"/>
        <family val="1"/>
      </rPr>
      <t xml:space="preserve"> </t>
    </r>
    <r>
      <rPr>
        <b/>
        <sz val="14"/>
        <color indexed="10"/>
        <rFont val="Times New Roman Cyr"/>
        <family val="1"/>
      </rPr>
      <t>дБА</t>
    </r>
    <r>
      <rPr>
        <sz val="14"/>
        <rFont val="Times New Roman Cyr"/>
        <family val="1"/>
      </rPr>
      <t>, т.е. общий уровень, откорректирован-</t>
    </r>
  </si>
  <si>
    <t xml:space="preserve">  Действие непостоянного во времени шума оценивают эквивалент-</t>
  </si>
  <si>
    <t>ным значением, т.е. уровнем постоянного шума, оказывающего по</t>
  </si>
  <si>
    <t>энергии такое же воздействие, как и данный непостоянный.</t>
  </si>
  <si>
    <t xml:space="preserve"> </t>
  </si>
  <si>
    <t xml:space="preserve">  В лабораторной работе рассматриваются четыре источника шума:</t>
  </si>
  <si>
    <t xml:space="preserve">  - Проходящие суда.</t>
  </si>
  <si>
    <t xml:space="preserve">  - Цех промышленного предприятия.</t>
  </si>
  <si>
    <t xml:space="preserve">  - Блок вентиляторов.</t>
  </si>
  <si>
    <t xml:space="preserve">  - Транспортный поток на автомагистрали.</t>
  </si>
  <si>
    <t>от цеха и блока вентиляторов в зависимости от их заданных уровней</t>
  </si>
  <si>
    <t>и времени работы.</t>
  </si>
  <si>
    <t>уровни звука на границе зоны застройки от каждого источника шума,</t>
  </si>
  <si>
    <t>суммарный уровень звука и, исходя из нормы внешнего шума для</t>
  </si>
  <si>
    <t>ния уровней шума.</t>
  </si>
  <si>
    <t xml:space="preserve">  В качестве исходных данных для расчёта используются шумовые</t>
  </si>
  <si>
    <t>характеристики источников шума:</t>
  </si>
  <si>
    <t>Рис. 1 Расположение зоны застройки</t>
  </si>
  <si>
    <t xml:space="preserve">  - уровни звуковой мощности вентиляторов и цеха, дБА;</t>
  </si>
  <si>
    <t xml:space="preserve">  - уровни звука от транспортного потока и от судов, дБА.</t>
  </si>
  <si>
    <t xml:space="preserve">застройки, определением эквивалентного уровня </t>
  </si>
  <si>
    <t>звука и выбором средств уменьшения внешнего шума.</t>
  </si>
  <si>
    <t xml:space="preserve"> внешнего шума</t>
  </si>
  <si>
    <t>Варианты</t>
  </si>
  <si>
    <t>Назначение района застройки</t>
  </si>
  <si>
    <t>Нормативные уровни звука, дБА</t>
  </si>
  <si>
    <t>день</t>
  </si>
  <si>
    <t>ночь</t>
  </si>
  <si>
    <t>с 7 до 23ч</t>
  </si>
  <si>
    <t>с 23 до 7ч</t>
  </si>
  <si>
    <t>1, 5, 9</t>
  </si>
  <si>
    <t>Курортный район</t>
  </si>
  <si>
    <t>2, 6</t>
  </si>
  <si>
    <t>Территория больницы</t>
  </si>
  <si>
    <t>3, 7, 10</t>
  </si>
  <si>
    <t>Проектируемый жилой район</t>
  </si>
  <si>
    <t>4, 8</t>
  </si>
  <si>
    <t>Реконструируемый жилой район со сложившейся застройкой</t>
  </si>
  <si>
    <t>Варианты работы и нормативные уровни для расчёта</t>
  </si>
  <si>
    <r>
      <t xml:space="preserve">    </t>
    </r>
    <r>
      <rPr>
        <u val="single"/>
        <sz val="14"/>
        <rFont val="Times New Roman Cyr"/>
        <family val="1"/>
      </rPr>
      <t>Вариант №</t>
    </r>
  </si>
  <si>
    <t xml:space="preserve"> Общие сведения.</t>
  </si>
  <si>
    <t xml:space="preserve"> Описание программы, состав и порядок</t>
  </si>
  <si>
    <t xml:space="preserve"> Выбор средств уменьшения внешнего шума.</t>
  </si>
  <si>
    <t xml:space="preserve"> Программа расчёта.</t>
  </si>
  <si>
    <t>Диаграмма 1.</t>
  </si>
  <si>
    <t>Диаграмма 2.</t>
  </si>
  <si>
    <t>Уровни звука в ночное время суток.</t>
  </si>
  <si>
    <t>Уровни звука в дневное время суток.</t>
  </si>
  <si>
    <t>Лист 7</t>
  </si>
  <si>
    <t>1.1. Описание программы расчёта внешнего шума</t>
  </si>
  <si>
    <t>Данные для построения диаграмм (дневное время)</t>
  </si>
  <si>
    <t>Данные для построения диаграмм (ночное время)</t>
  </si>
  <si>
    <t>Вариант 8 (день)</t>
  </si>
  <si>
    <t>Вариант 8 (ночь)</t>
  </si>
  <si>
    <t>Вариант 7 (день)</t>
  </si>
  <si>
    <t>Вариант7 (ночь)</t>
  </si>
  <si>
    <t>Вариант 6 (день)</t>
  </si>
  <si>
    <t>Вариант 6 (ночь)</t>
  </si>
  <si>
    <t>Вариант 5 (день)</t>
  </si>
  <si>
    <t>Вариант 5 (ночь)</t>
  </si>
  <si>
    <t>Вариант 4 (день)</t>
  </si>
  <si>
    <t>Вариант 4 (ночь)</t>
  </si>
  <si>
    <t>Вариант 3 (день)</t>
  </si>
  <si>
    <t>Вариант 3 (ночь)</t>
  </si>
  <si>
    <t>Вариант 2 (день)</t>
  </si>
  <si>
    <t>Вариант 2 (ночь)</t>
  </si>
  <si>
    <t>Вариант 1 (день)</t>
  </si>
  <si>
    <t>Вариант 1 (ночь)</t>
  </si>
  <si>
    <t xml:space="preserve">  Предусмотрены блоки исходных данных и блок с кнопками для</t>
  </si>
  <si>
    <t>автоматического ввода исходных данных с помощью подпрограмм -</t>
  </si>
  <si>
    <t>макросов. Возможен не автоматический ввод данных с использова-</t>
  </si>
  <si>
    <t xml:space="preserve">  - автомагистрали;</t>
  </si>
  <si>
    <t xml:space="preserve">  - работующего цеха;</t>
  </si>
  <si>
    <t xml:space="preserve">  - блока вентиляторов.</t>
  </si>
  <si>
    <t xml:space="preserve">  В процессе расчёта по программе выбираются средства уменьшения</t>
  </si>
  <si>
    <t>внешнего шума в зоне застройки.</t>
  </si>
  <si>
    <t>1. Дневное время суток.</t>
  </si>
  <si>
    <t>2. Ночное время суток.</t>
  </si>
  <si>
    <t>Структура блока программы "Исходные данные"</t>
  </si>
  <si>
    <t>Время работы этих вентиляторов, ч</t>
  </si>
  <si>
    <t>Дневное (16ч) или ночное (8ч) время</t>
  </si>
  <si>
    <t>Минимальный уровень звуковой мощности блока  вентиляторов, дБА</t>
  </si>
  <si>
    <t>Максимальный уровень звуковой мощности цеха, дБА</t>
  </si>
  <si>
    <t>Время работы цеха в этом режиме, ч</t>
  </si>
  <si>
    <t>Минимальный уровень звуковой мощности цеха, дБА</t>
  </si>
  <si>
    <t>Шумовая характеристика транспортного потока, дБА</t>
  </si>
  <si>
    <t>Шумовая характеристика судов, дБА</t>
  </si>
  <si>
    <t>Расстояние от транспортного потока до зоны застройки, м</t>
  </si>
  <si>
    <t>Расстояние от судового хода до зоны застройки, м</t>
  </si>
  <si>
    <t>Расстояние от цеха до зоны застройки, м</t>
  </si>
  <si>
    <t>Расстояние от блока вентиляторов до зоны застройки, м</t>
  </si>
  <si>
    <t>1. Описание программы, состав и порядок выполнения работы</t>
  </si>
  <si>
    <t>1.2. Состав лабораторной работы</t>
  </si>
  <si>
    <t>1.3. Порядок выполнения работы</t>
  </si>
  <si>
    <t xml:space="preserve">  ки, нормированием внешнего шума (Лист 3).</t>
  </si>
  <si>
    <t xml:space="preserve">  задания. Данные вводятся автоматически в разделы программы </t>
  </si>
  <si>
    <t xml:space="preserve">  "Дневное время" и "Ночное время".</t>
  </si>
  <si>
    <t>Установка селектора мыши на красный треугольник в ячейке</t>
  </si>
  <si>
    <t>открывает примечание, указывающее на содержимое ячейки.</t>
  </si>
  <si>
    <t>Пояснение.</t>
  </si>
  <si>
    <t>за границей этой зоны. Зонирование применимо к проектируему жи-</t>
  </si>
  <si>
    <t>проникновения шума. Заглушение шума обеспечивается, если полоса</t>
  </si>
  <si>
    <t xml:space="preserve">ное время можно изменить режим работы вентиляторов или цехов, и </t>
  </si>
  <si>
    <t>уровня внешнего шума вычисляется автоматически по</t>
  </si>
  <si>
    <t>лому району (см. таблицу 1, Лист 3).</t>
  </si>
  <si>
    <t>Контрольные вопросы к защите лабораторной работы</t>
  </si>
  <si>
    <t xml:space="preserve">  1. Назвать основные источники внешнего шума.</t>
  </si>
  <si>
    <t xml:space="preserve">  2. Основные источники шума от промышленных предприятий.</t>
  </si>
  <si>
    <t xml:space="preserve">  3. Определение децибела.</t>
  </si>
  <si>
    <t xml:space="preserve">  5. Назвать оценочные характеристики шума.</t>
  </si>
  <si>
    <t xml:space="preserve">  6. Характеристика, наиболее часто используемая для оценки внешнего шума.</t>
  </si>
  <si>
    <t>Лабораторная работа по БЖД и Охране окружающей среды</t>
  </si>
  <si>
    <t xml:space="preserve">уровни звукового давления в октавных полосах частот, дБ; </t>
  </si>
  <si>
    <t xml:space="preserve">  В соответствии с законом об Охране атмосферного воздуха необхо-</t>
  </si>
  <si>
    <t>со звуковым давлением р (Па), записывается следующим образом:</t>
  </si>
  <si>
    <t>ночного и дневного времени суток, подбираются средства уменьше-</t>
  </si>
  <si>
    <t>контрольные вопросы к защите</t>
  </si>
  <si>
    <t xml:space="preserve"> Варианты заданий, нормативные уровни </t>
  </si>
  <si>
    <t>Варианты заданий, нормативные уровни звука и</t>
  </si>
  <si>
    <t>Максимальный уровень звуковой мощности  вентиляторов, дБА</t>
  </si>
  <si>
    <t xml:space="preserve"> звука и контрольные вопросы к защите.</t>
  </si>
  <si>
    <t>Вспомогательные материалы</t>
  </si>
  <si>
    <t xml:space="preserve">  Программа (Лист 2) состоит из двух частей:</t>
  </si>
  <si>
    <t>нием таблиц Листа 4.</t>
  </si>
  <si>
    <t>выполнения работы.</t>
  </si>
  <si>
    <t xml:space="preserve"> Рассчитывают уровни звука в зоне застройки (Лист 1 или 5, рис.) от:</t>
  </si>
  <si>
    <t xml:space="preserve">  уменьшения шума (Лист 6), заполняя необходимые строки столбца</t>
  </si>
  <si>
    <t xml:space="preserve">  (столбец G, Лист 2), необходимо выбрать вариант комплекса средств</t>
  </si>
  <si>
    <t xml:space="preserve">  H (Лист 2), так чтобы суммарный уровень звука не превысил норму.</t>
  </si>
  <si>
    <t xml:space="preserve">  комендации, изложенные на Листе 6, а также ценовой балл средства.</t>
  </si>
  <si>
    <t xml:space="preserve">  ное размещение на плане расположения застройки (Лист 1), способ-</t>
  </si>
  <si>
    <t xml:space="preserve">  вать при подстановки эффективности средств в программу (Лист 2).</t>
  </si>
  <si>
    <t xml:space="preserve">  10. Занести в отчёт (Лист 7) полученные уровни звука, ценовой балл</t>
  </si>
  <si>
    <t xml:space="preserve"> Эквивалентный уровень звука рассчитывается по программе (Лист 2)</t>
  </si>
  <si>
    <t xml:space="preserve">  В прцессе выполнения работы определяются по программе (Лист 2)</t>
  </si>
  <si>
    <t>лесных насаждений не просматривается насквозь.</t>
  </si>
  <si>
    <t>на 6-8дБА в случае применения двойных и тройных стеклопакетов.</t>
  </si>
  <si>
    <t xml:space="preserve">  Уровни внешего шума, проникающего в жилые дома, уменьшаются</t>
  </si>
  <si>
    <t xml:space="preserve">  В таблице 1 (Лист 6) прведена эффективность средств уменьшения</t>
  </si>
  <si>
    <t>средств из табл. 1 (Лист 6):</t>
  </si>
  <si>
    <t xml:space="preserve">  суток (Лист 3). Результаты расчёта общего уровня звука в дневное</t>
  </si>
  <si>
    <t xml:space="preserve">  и ночное время занести в отчёт (Лист 7).</t>
  </si>
  <si>
    <t xml:space="preserve">  Если уровни звука от вентиляторов и цеха значительно превышают</t>
  </si>
  <si>
    <t xml:space="preserve">  норму, можно в блоке программы "Исходные данные" поменять</t>
  </si>
  <si>
    <t xml:space="preserve">  ных уровнях звука (см. выше структуру этого блока).</t>
  </si>
  <si>
    <t xml:space="preserve">  - движущихся судов;</t>
  </si>
  <si>
    <t xml:space="preserve">  4. Пояснить закон Вебера-Фехнера для звука.</t>
  </si>
  <si>
    <t xml:space="preserve">  7. Оценка непостоянного во времени шума.</t>
  </si>
  <si>
    <t xml:space="preserve">  8. Источники внешнего шума, которые рассматриваются в работе.</t>
  </si>
  <si>
    <t xml:space="preserve">  9. Характеристики источников шума, которые используются в работе.</t>
  </si>
  <si>
    <t xml:space="preserve">  10. Рассказать о средстве снижения внешнего шума -  зонировании.</t>
  </si>
  <si>
    <t xml:space="preserve">  11. Условие, при котором обеспечивается заглушение шума лесопосадками.</t>
  </si>
  <si>
    <t xml:space="preserve">  12. Средства уменьшения внешнего шума вентиляторов и компрессоров.</t>
  </si>
  <si>
    <t xml:space="preserve">  По результатам работы составляется отчёт (Лист7).</t>
  </si>
  <si>
    <t xml:space="preserve">  время работы вентиляторов или цеха при максимальных и минималь-</t>
  </si>
  <si>
    <t xml:space="preserve">  1. Ознакомиться с данными Листа 1, расположением зоны застрой-</t>
  </si>
  <si>
    <t xml:space="preserve">  2. Ввести исходные данные в программу (Лист 2) щелчком левой</t>
  </si>
  <si>
    <t>для ручного ввода исходных данных</t>
  </si>
  <si>
    <t xml:space="preserve">  личину до 1 дБА.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</si>
</sst>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sz val="14"/>
      <name val="Arial Cyr"/>
      <family val="0"/>
    </font>
    <font>
      <u val="single"/>
      <sz val="14"/>
      <name val="Times New Roman Cyr"/>
      <family val="1"/>
    </font>
    <font>
      <b/>
      <u val="single"/>
      <sz val="14"/>
      <name val="Times New Roman Cyr"/>
      <family val="1"/>
    </font>
    <font>
      <sz val="14"/>
      <color indexed="12"/>
      <name val="Times New Roman Cyr"/>
      <family val="1"/>
    </font>
    <font>
      <sz val="14"/>
      <color indexed="10"/>
      <name val="Times New Roman Cyr"/>
      <family val="1"/>
    </font>
    <font>
      <sz val="14"/>
      <color indexed="17"/>
      <name val="Times New Roman Cyr"/>
      <family val="1"/>
    </font>
    <font>
      <sz val="14"/>
      <color indexed="62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u val="single"/>
      <sz val="8"/>
      <name val="Times New Roman Cyr"/>
      <family val="1"/>
    </font>
    <font>
      <sz val="8"/>
      <name val="Arial Cyr"/>
      <family val="0"/>
    </font>
    <font>
      <b/>
      <sz val="14"/>
      <color indexed="14"/>
      <name val="Times New Roman Cyr"/>
      <family val="1"/>
    </font>
    <font>
      <b/>
      <sz val="14"/>
      <color indexed="10"/>
      <name val="Times New Roman Cyr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b/>
      <sz val="9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Times New Roman Cyr"/>
      <family val="1"/>
    </font>
    <font>
      <sz val="16"/>
      <name val="Times New Roman Cyr"/>
      <family val="1"/>
    </font>
    <font>
      <b/>
      <sz val="14"/>
      <color indexed="9"/>
      <name val="Arial Cyr"/>
      <family val="2"/>
    </font>
    <font>
      <b/>
      <sz val="14"/>
      <color indexed="9"/>
      <name val="Times New Roman Cyr"/>
      <family val="1"/>
    </font>
    <font>
      <b/>
      <vertAlign val="subscript"/>
      <sz val="12"/>
      <name val="Times New Roman Cyr"/>
      <family val="1"/>
    </font>
    <font>
      <b/>
      <sz val="14"/>
      <color indexed="12"/>
      <name val="Times New Roman Cyr"/>
      <family val="1"/>
    </font>
    <font>
      <b/>
      <sz val="11"/>
      <color indexed="10"/>
      <name val="Times New Roman Cyr"/>
      <family val="1"/>
    </font>
    <font>
      <sz val="9"/>
      <name val="Times New Roman Cyr"/>
      <family val="1"/>
    </font>
    <font>
      <i/>
      <u val="single"/>
      <sz val="14"/>
      <name val="Times New Roman Cyr"/>
      <family val="1"/>
    </font>
    <font>
      <vertAlign val="superscript"/>
      <sz val="11"/>
      <name val="Times New Roman Cyr"/>
      <family val="1"/>
    </font>
    <font>
      <b/>
      <vertAlign val="superscript"/>
      <sz val="12"/>
      <name val="Times New Roman Cyr"/>
      <family val="1"/>
    </font>
    <font>
      <vertAlign val="subscript"/>
      <sz val="12"/>
      <name val="Times New Roman Cyr"/>
      <family val="1"/>
    </font>
    <font>
      <vertAlign val="superscript"/>
      <sz val="12"/>
      <name val="Times New Roman Cyr"/>
      <family val="1"/>
    </font>
    <font>
      <sz val="9"/>
      <name val="Arial Cyr"/>
      <family val="2"/>
    </font>
    <font>
      <b/>
      <sz val="16"/>
      <color indexed="21"/>
      <name val="Times New Roman Cyr"/>
      <family val="1"/>
    </font>
    <font>
      <u val="single"/>
      <sz val="12"/>
      <name val="Times New Roman Cyr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0" xfId="0" applyFont="1" applyAlignment="1">
      <alignment horizontal="left"/>
    </xf>
    <xf numFmtId="0" fontId="5" fillId="2" borderId="3" xfId="0" applyFont="1" applyFill="1" applyBorder="1" applyAlignment="1">
      <alignment/>
    </xf>
    <xf numFmtId="0" fontId="13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14" fontId="13" fillId="0" borderId="12" xfId="0" applyNumberFormat="1" applyFont="1" applyBorder="1" applyAlignment="1" applyProtection="1">
      <alignment/>
      <protection hidden="1"/>
    </xf>
    <xf numFmtId="0" fontId="17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15" fillId="0" borderId="13" xfId="0" applyFont="1" applyBorder="1" applyAlignment="1" applyProtection="1">
      <alignment vertical="top"/>
      <protection/>
    </xf>
    <xf numFmtId="0" fontId="14" fillId="0" borderId="14" xfId="0" applyFont="1" applyBorder="1" applyAlignment="1" applyProtection="1">
      <alignment vertical="top"/>
      <protection/>
    </xf>
    <xf numFmtId="0" fontId="16" fillId="0" borderId="14" xfId="0" applyFont="1" applyBorder="1" applyAlignment="1" applyProtection="1">
      <alignment vertical="top"/>
      <protection/>
    </xf>
    <xf numFmtId="0" fontId="14" fillId="0" borderId="15" xfId="0" applyFont="1" applyBorder="1" applyAlignment="1" applyProtection="1">
      <alignment vertical="top"/>
      <protection/>
    </xf>
    <xf numFmtId="0" fontId="18" fillId="2" borderId="16" xfId="0" applyFont="1" applyFill="1" applyBorder="1" applyAlignment="1" applyProtection="1">
      <alignment/>
      <protection locked="0"/>
    </xf>
    <xf numFmtId="0" fontId="14" fillId="0" borderId="3" xfId="0" applyFont="1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4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3" fillId="0" borderId="1" xfId="0" applyFont="1" applyBorder="1" applyAlignment="1">
      <alignment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8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7" fillId="0" borderId="5" xfId="0" applyFont="1" applyBorder="1" applyAlignment="1">
      <alignment/>
    </xf>
    <xf numFmtId="0" fontId="25" fillId="0" borderId="4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172" fontId="4" fillId="0" borderId="17" xfId="0" applyNumberFormat="1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172" fontId="4" fillId="0" borderId="1" xfId="0" applyNumberFormat="1" applyFont="1" applyBorder="1" applyAlignment="1" applyProtection="1">
      <alignment/>
      <protection hidden="1"/>
    </xf>
    <xf numFmtId="172" fontId="4" fillId="0" borderId="4" xfId="0" applyNumberFormat="1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locked="0"/>
    </xf>
    <xf numFmtId="0" fontId="32" fillId="0" borderId="1" xfId="0" applyFont="1" applyBorder="1" applyAlignment="1" applyProtection="1">
      <alignment/>
      <protection locked="0"/>
    </xf>
    <xf numFmtId="0" fontId="32" fillId="0" borderId="1" xfId="0" applyFont="1" applyBorder="1" applyAlignment="1">
      <alignment/>
    </xf>
    <xf numFmtId="0" fontId="5" fillId="2" borderId="5" xfId="0" applyFont="1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9" xfId="0" applyFont="1" applyBorder="1" applyAlignment="1">
      <alignment/>
    </xf>
    <xf numFmtId="0" fontId="32" fillId="0" borderId="4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/>
      <protection locked="0"/>
    </xf>
    <xf numFmtId="0" fontId="4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2" borderId="11" xfId="0" applyFont="1" applyFill="1" applyBorder="1" applyAlignment="1">
      <alignment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7" fillId="4" borderId="0" xfId="0" applyFont="1" applyFill="1" applyAlignment="1">
      <alignment/>
    </xf>
    <xf numFmtId="0" fontId="39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0" fillId="0" borderId="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22" fillId="0" borderId="7" xfId="0" applyFont="1" applyBorder="1" applyAlignment="1">
      <alignment vertical="center"/>
    </xf>
    <xf numFmtId="0" fontId="4" fillId="0" borderId="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Уровни звука в ночное время суток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"/>
          <c:w val="0.8082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993366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Ref>
              <c:f>Лист4!$B$79:$G$79</c:f>
              <c:strCache>
                <c:ptCount val="6"/>
                <c:pt idx="0">
                  <c:v>Транспорт</c:v>
                </c:pt>
                <c:pt idx="1">
                  <c:v>Суда</c:v>
                </c:pt>
                <c:pt idx="2">
                  <c:v>Цех</c:v>
                </c:pt>
                <c:pt idx="3">
                  <c:v>Вентилятор</c:v>
                </c:pt>
                <c:pt idx="4">
                  <c:v>Общий уровень</c:v>
                </c:pt>
                <c:pt idx="5">
                  <c:v>Норма шума</c:v>
                </c:pt>
              </c:strCache>
            </c:strRef>
          </c:cat>
          <c:val>
            <c:numRef>
              <c:f>Лист4!$B$80:$G$80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91950"/>
        <c:axId val="29053559"/>
      </c:barChart>
      <c:catAx>
        <c:axId val="2991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3559"/>
        <c:crosses val="autoZero"/>
        <c:auto val="1"/>
        <c:lblOffset val="100"/>
        <c:noMultiLvlLbl val="0"/>
      </c:catAx>
      <c:valAx>
        <c:axId val="2905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Уровень звука, дБА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39825"/>
          <c:w val="0.133"/>
          <c:h val="0.26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Уровни звука в дневное время суток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"/>
          <c:w val="0.8082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993366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Ref>
              <c:f>Лист4!$B$73:$G$73</c:f>
              <c:strCache>
                <c:ptCount val="6"/>
                <c:pt idx="0">
                  <c:v>Транспорт</c:v>
                </c:pt>
                <c:pt idx="1">
                  <c:v>Суда</c:v>
                </c:pt>
                <c:pt idx="2">
                  <c:v>Цех</c:v>
                </c:pt>
                <c:pt idx="3">
                  <c:v>Вентилятор</c:v>
                </c:pt>
                <c:pt idx="4">
                  <c:v>Общий уровень</c:v>
                </c:pt>
                <c:pt idx="5">
                  <c:v>Норма шума</c:v>
                </c:pt>
              </c:strCache>
            </c:strRef>
          </c:cat>
          <c:val>
            <c:numRef>
              <c:f>Лист4!$B$74:$G$74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531532"/>
        <c:axId val="57206365"/>
      </c:barChart>
      <c:catAx>
        <c:axId val="22531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06365"/>
        <c:crosses val="autoZero"/>
        <c:auto val="1"/>
        <c:lblOffset val="100"/>
        <c:noMultiLvlLbl val="0"/>
      </c:catAx>
      <c:valAx>
        <c:axId val="57206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Уровень звука, дБА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31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39825"/>
          <c:w val="0.133"/>
          <c:h val="0.28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ToFit="1"/>
  </sheetViews>
  <pageMargins left="0.75" right="0.75" top="1" bottom="1" header="0.5" footer="0.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63</xdr:row>
      <xdr:rowOff>95250</xdr:rowOff>
    </xdr:from>
    <xdr:to>
      <xdr:col>8</xdr:col>
      <xdr:colOff>476250</xdr:colOff>
      <xdr:row>73</xdr:row>
      <xdr:rowOff>123825</xdr:rowOff>
    </xdr:to>
    <xdr:grpSp>
      <xdr:nvGrpSpPr>
        <xdr:cNvPr id="1" name="Group 17"/>
        <xdr:cNvGrpSpPr>
          <a:grpSpLocks/>
        </xdr:cNvGrpSpPr>
      </xdr:nvGrpSpPr>
      <xdr:grpSpPr>
        <a:xfrm>
          <a:off x="381000" y="14678025"/>
          <a:ext cx="5734050" cy="1647825"/>
          <a:chOff x="24" y="701"/>
          <a:chExt cx="520" cy="254"/>
        </a:xfrm>
        <a:solidFill>
          <a:srgbClr val="FFFFFF"/>
        </a:solidFill>
      </xdr:grpSpPr>
      <xdr:sp>
        <xdr:nvSpPr>
          <xdr:cNvPr id="2" name="Текст 26"/>
          <xdr:cNvSpPr txBox="1">
            <a:spLocks noChangeArrowheads="1"/>
          </xdr:cNvSpPr>
        </xdr:nvSpPr>
        <xdr:spPr>
          <a:xfrm>
            <a:off x="376" y="881"/>
            <a:ext cx="168" cy="2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Блок вентиляторов</a:t>
            </a:r>
          </a:p>
        </xdr:txBody>
      </xdr:sp>
      <xdr:sp>
        <xdr:nvSpPr>
          <xdr:cNvPr id="3" name="Line 19"/>
          <xdr:cNvSpPr>
            <a:spLocks/>
          </xdr:cNvSpPr>
        </xdr:nvSpPr>
        <xdr:spPr>
          <a:xfrm>
            <a:off x="61" y="721"/>
            <a:ext cx="42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20"/>
          <xdr:cNvSpPr>
            <a:spLocks/>
          </xdr:cNvSpPr>
        </xdr:nvSpPr>
        <xdr:spPr>
          <a:xfrm>
            <a:off x="63" y="757"/>
            <a:ext cx="417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21"/>
          <xdr:cNvSpPr>
            <a:spLocks/>
          </xdr:cNvSpPr>
        </xdr:nvSpPr>
        <xdr:spPr>
          <a:xfrm>
            <a:off x="229" y="714"/>
            <a:ext cx="0" cy="5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22"/>
          <xdr:cNvSpPr>
            <a:spLocks/>
          </xdr:cNvSpPr>
        </xdr:nvSpPr>
        <xdr:spPr>
          <a:xfrm>
            <a:off x="260" y="713"/>
            <a:ext cx="0" cy="5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23"/>
          <xdr:cNvSpPr>
            <a:spLocks/>
          </xdr:cNvSpPr>
        </xdr:nvSpPr>
        <xdr:spPr>
          <a:xfrm>
            <a:off x="260" y="764"/>
            <a:ext cx="1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24"/>
          <xdr:cNvSpPr>
            <a:spLocks/>
          </xdr:cNvSpPr>
        </xdr:nvSpPr>
        <xdr:spPr>
          <a:xfrm>
            <a:off x="259" y="713"/>
            <a:ext cx="14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25"/>
          <xdr:cNvSpPr>
            <a:spLocks/>
          </xdr:cNvSpPr>
        </xdr:nvSpPr>
        <xdr:spPr>
          <a:xfrm flipH="1">
            <a:off x="219" y="764"/>
            <a:ext cx="1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26"/>
          <xdr:cNvSpPr>
            <a:spLocks/>
          </xdr:cNvSpPr>
        </xdr:nvSpPr>
        <xdr:spPr>
          <a:xfrm flipH="1">
            <a:off x="219" y="714"/>
            <a:ext cx="9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>
            <a:off x="236" y="758"/>
            <a:ext cx="0" cy="19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>
            <a:off x="251" y="758"/>
            <a:ext cx="0" cy="19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Rectangle 29"/>
          <xdr:cNvSpPr>
            <a:spLocks/>
          </xdr:cNvSpPr>
        </xdr:nvSpPr>
        <xdr:spPr>
          <a:xfrm>
            <a:off x="130" y="818"/>
            <a:ext cx="66" cy="8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Rectangle 30"/>
          <xdr:cNvSpPr>
            <a:spLocks/>
          </xdr:cNvSpPr>
        </xdr:nvSpPr>
        <xdr:spPr>
          <a:xfrm>
            <a:off x="320" y="794"/>
            <a:ext cx="30" cy="26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Rectangle 31"/>
          <xdr:cNvSpPr>
            <a:spLocks/>
          </xdr:cNvSpPr>
        </xdr:nvSpPr>
        <xdr:spPr>
          <a:xfrm>
            <a:off x="379" y="923"/>
            <a:ext cx="22" cy="12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32"/>
          <xdr:cNvSpPr>
            <a:spLocks/>
          </xdr:cNvSpPr>
        </xdr:nvSpPr>
        <xdr:spPr>
          <a:xfrm flipH="1">
            <a:off x="201" y="861"/>
            <a:ext cx="3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9933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33"/>
          <xdr:cNvSpPr>
            <a:spLocks/>
          </xdr:cNvSpPr>
        </xdr:nvSpPr>
        <xdr:spPr>
          <a:xfrm flipH="1">
            <a:off x="202" y="812"/>
            <a:ext cx="133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34"/>
          <xdr:cNvSpPr>
            <a:spLocks/>
          </xdr:cNvSpPr>
        </xdr:nvSpPr>
        <xdr:spPr>
          <a:xfrm flipH="1" flipV="1">
            <a:off x="201" y="870"/>
            <a:ext cx="184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69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35"/>
          <xdr:cNvSpPr>
            <a:spLocks/>
          </xdr:cNvSpPr>
        </xdr:nvSpPr>
        <xdr:spPr>
          <a:xfrm>
            <a:off x="201" y="758"/>
            <a:ext cx="0" cy="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Текст 24"/>
          <xdr:cNvSpPr txBox="1">
            <a:spLocks noChangeArrowheads="1"/>
          </xdr:cNvSpPr>
        </xdr:nvSpPr>
        <xdr:spPr>
          <a:xfrm>
            <a:off x="285" y="729"/>
            <a:ext cx="198" cy="2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Судоходный фарватер</a:t>
            </a:r>
          </a:p>
        </xdr:txBody>
      </xdr:sp>
      <xdr:sp>
        <xdr:nvSpPr>
          <xdr:cNvPr id="21" name="Текст 27"/>
          <xdr:cNvSpPr txBox="1">
            <a:spLocks noChangeArrowheads="1"/>
          </xdr:cNvSpPr>
        </xdr:nvSpPr>
        <xdr:spPr>
          <a:xfrm>
            <a:off x="261" y="839"/>
            <a:ext cx="141" cy="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Автомагистраль</a:t>
            </a:r>
          </a:p>
        </xdr:txBody>
      </xdr:sp>
      <xdr:sp>
        <xdr:nvSpPr>
          <xdr:cNvPr id="22" name="Текст 29"/>
          <xdr:cNvSpPr txBox="1">
            <a:spLocks noChangeArrowheads="1"/>
          </xdr:cNvSpPr>
        </xdr:nvSpPr>
        <xdr:spPr>
          <a:xfrm>
            <a:off x="24" y="777"/>
            <a:ext cx="143" cy="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Зона застройки</a:t>
            </a:r>
          </a:p>
        </xdr:txBody>
      </xdr:sp>
      <xdr:sp>
        <xdr:nvSpPr>
          <xdr:cNvPr id="23" name="Line 39"/>
          <xdr:cNvSpPr>
            <a:spLocks/>
          </xdr:cNvSpPr>
        </xdr:nvSpPr>
        <xdr:spPr>
          <a:xfrm flipH="1">
            <a:off x="282" y="897"/>
            <a:ext cx="11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40"/>
          <xdr:cNvSpPr>
            <a:spLocks/>
          </xdr:cNvSpPr>
        </xdr:nvSpPr>
        <xdr:spPr>
          <a:xfrm flipV="1">
            <a:off x="267" y="796"/>
            <a:ext cx="11" cy="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41"/>
          <xdr:cNvSpPr>
            <a:spLocks/>
          </xdr:cNvSpPr>
        </xdr:nvSpPr>
        <xdr:spPr>
          <a:xfrm>
            <a:off x="202" y="794"/>
            <a:ext cx="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Текст 34"/>
          <xdr:cNvSpPr txBox="1">
            <a:spLocks noChangeArrowheads="1"/>
          </xdr:cNvSpPr>
        </xdr:nvSpPr>
        <xdr:spPr>
          <a:xfrm>
            <a:off x="267" y="777"/>
            <a:ext cx="23" cy="2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TextBox 43"/>
          <xdr:cNvSpPr txBox="1">
            <a:spLocks noChangeArrowheads="1"/>
          </xdr:cNvSpPr>
        </xdr:nvSpPr>
        <xdr:spPr>
          <a:xfrm>
            <a:off x="168" y="916"/>
            <a:ext cx="3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1</a:t>
            </a:r>
          </a:p>
        </xdr:txBody>
      </xdr:sp>
      <xdr:sp>
        <xdr:nvSpPr>
          <xdr:cNvPr id="28" name="TextBox 44"/>
          <xdr:cNvSpPr txBox="1">
            <a:spLocks noChangeArrowheads="1"/>
          </xdr:cNvSpPr>
        </xdr:nvSpPr>
        <xdr:spPr>
          <a:xfrm>
            <a:off x="209" y="784"/>
            <a:ext cx="24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2</a:t>
            </a:r>
          </a:p>
        </xdr:txBody>
      </xdr:sp>
      <xdr:sp>
        <xdr:nvSpPr>
          <xdr:cNvPr id="29" name="TextBox 45"/>
          <xdr:cNvSpPr txBox="1">
            <a:spLocks noChangeArrowheads="1"/>
          </xdr:cNvSpPr>
        </xdr:nvSpPr>
        <xdr:spPr>
          <a:xfrm>
            <a:off x="268" y="771"/>
            <a:ext cx="3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3</a:t>
            </a:r>
          </a:p>
        </xdr:txBody>
      </xdr:sp>
      <xdr:sp>
        <xdr:nvSpPr>
          <xdr:cNvPr id="30" name="TextBox 46"/>
          <xdr:cNvSpPr txBox="1">
            <a:spLocks noChangeArrowheads="1"/>
          </xdr:cNvSpPr>
        </xdr:nvSpPr>
        <xdr:spPr>
          <a:xfrm>
            <a:off x="270" y="928"/>
            <a:ext cx="3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4
 </a:t>
            </a:r>
          </a:p>
        </xdr:txBody>
      </xdr:sp>
      <xdr:sp>
        <xdr:nvSpPr>
          <xdr:cNvPr id="31" name="Line 47"/>
          <xdr:cNvSpPr>
            <a:spLocks/>
          </xdr:cNvSpPr>
        </xdr:nvSpPr>
        <xdr:spPr>
          <a:xfrm flipV="1">
            <a:off x="197" y="863"/>
            <a:ext cx="35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TextBox 48"/>
          <xdr:cNvSpPr txBox="1">
            <a:spLocks noChangeArrowheads="1"/>
          </xdr:cNvSpPr>
        </xdr:nvSpPr>
        <xdr:spPr>
          <a:xfrm>
            <a:off x="369" y="792"/>
            <a:ext cx="154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Цех предприятия</a:t>
            </a:r>
          </a:p>
        </xdr:txBody>
      </xdr:sp>
      <xdr:sp>
        <xdr:nvSpPr>
          <xdr:cNvPr id="33" name="Line 49"/>
          <xdr:cNvSpPr>
            <a:spLocks/>
          </xdr:cNvSpPr>
        </xdr:nvSpPr>
        <xdr:spPr>
          <a:xfrm>
            <a:off x="101" y="811"/>
            <a:ext cx="19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4" name="Group 50"/>
          <xdr:cNvGrpSpPr>
            <a:grpSpLocks/>
          </xdr:cNvGrpSpPr>
        </xdr:nvGrpSpPr>
        <xdr:grpSpPr>
          <a:xfrm>
            <a:off x="137" y="824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35" name="Rectangle 51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" name="Rectangle 52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" name="Rectangle 53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8" name="Group 54"/>
          <xdr:cNvGrpSpPr>
            <a:grpSpLocks/>
          </xdr:cNvGrpSpPr>
        </xdr:nvGrpSpPr>
        <xdr:grpSpPr>
          <a:xfrm>
            <a:off x="138" y="851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39" name="Rectangle 55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" name="Rectangle 56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" name="Rectangle 57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2" name="Group 58"/>
          <xdr:cNvGrpSpPr>
            <a:grpSpLocks/>
          </xdr:cNvGrpSpPr>
        </xdr:nvGrpSpPr>
        <xdr:grpSpPr>
          <a:xfrm>
            <a:off x="139" y="878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43" name="Rectangle 59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" name="Rectangle 60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" name="Rectangle 61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6" name="Line 62"/>
          <xdr:cNvSpPr>
            <a:spLocks/>
          </xdr:cNvSpPr>
        </xdr:nvSpPr>
        <xdr:spPr>
          <a:xfrm flipV="1">
            <a:off x="236" y="701"/>
            <a:ext cx="0" cy="19"/>
          </a:xfrm>
          <a:prstGeom prst="line">
            <a:avLst/>
          </a:prstGeom>
          <a:noFill/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63"/>
          <xdr:cNvSpPr>
            <a:spLocks/>
          </xdr:cNvSpPr>
        </xdr:nvSpPr>
        <xdr:spPr>
          <a:xfrm flipV="1">
            <a:off x="250" y="701"/>
            <a:ext cx="0" cy="19"/>
          </a:xfrm>
          <a:prstGeom prst="line">
            <a:avLst/>
          </a:prstGeom>
          <a:noFill/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533400</xdr:colOff>
      <xdr:row>87</xdr:row>
      <xdr:rowOff>0</xdr:rowOff>
    </xdr:from>
    <xdr:to>
      <xdr:col>2</xdr:col>
      <xdr:colOff>533400</xdr:colOff>
      <xdr:row>87</xdr:row>
      <xdr:rowOff>0</xdr:rowOff>
    </xdr:to>
    <xdr:sp>
      <xdr:nvSpPr>
        <xdr:cNvPr id="48" name="Line 66"/>
        <xdr:cNvSpPr>
          <a:spLocks/>
        </xdr:cNvSpPr>
      </xdr:nvSpPr>
      <xdr:spPr>
        <a:xfrm flipV="1">
          <a:off x="1943100" y="194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323850</xdr:colOff>
      <xdr:row>87</xdr:row>
      <xdr:rowOff>0</xdr:rowOff>
    </xdr:from>
    <xdr:to>
      <xdr:col>3</xdr:col>
      <xdr:colOff>323850</xdr:colOff>
      <xdr:row>87</xdr:row>
      <xdr:rowOff>0</xdr:rowOff>
    </xdr:to>
    <xdr:sp>
      <xdr:nvSpPr>
        <xdr:cNvPr id="49" name="Line 67"/>
        <xdr:cNvSpPr>
          <a:spLocks/>
        </xdr:cNvSpPr>
      </xdr:nvSpPr>
      <xdr:spPr>
        <a:xfrm flipV="1">
          <a:off x="2438400" y="194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87</xdr:row>
      <xdr:rowOff>0</xdr:rowOff>
    </xdr:from>
    <xdr:to>
      <xdr:col>4</xdr:col>
      <xdr:colOff>504825</xdr:colOff>
      <xdr:row>87</xdr:row>
      <xdr:rowOff>0</xdr:rowOff>
    </xdr:to>
    <xdr:sp>
      <xdr:nvSpPr>
        <xdr:cNvPr id="50" name="Line 70"/>
        <xdr:cNvSpPr>
          <a:spLocks/>
        </xdr:cNvSpPr>
      </xdr:nvSpPr>
      <xdr:spPr>
        <a:xfrm flipV="1">
          <a:off x="3324225" y="194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87</xdr:row>
      <xdr:rowOff>0</xdr:rowOff>
    </xdr:from>
    <xdr:to>
      <xdr:col>5</xdr:col>
      <xdr:colOff>171450</xdr:colOff>
      <xdr:row>87</xdr:row>
      <xdr:rowOff>0</xdr:rowOff>
    </xdr:to>
    <xdr:sp>
      <xdr:nvSpPr>
        <xdr:cNvPr id="51" name="Line 71"/>
        <xdr:cNvSpPr>
          <a:spLocks/>
        </xdr:cNvSpPr>
      </xdr:nvSpPr>
      <xdr:spPr>
        <a:xfrm flipV="1">
          <a:off x="3695700" y="194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438150</xdr:colOff>
      <xdr:row>87</xdr:row>
      <xdr:rowOff>0</xdr:rowOff>
    </xdr:from>
    <xdr:to>
      <xdr:col>6</xdr:col>
      <xdr:colOff>438150</xdr:colOff>
      <xdr:row>87</xdr:row>
      <xdr:rowOff>0</xdr:rowOff>
    </xdr:to>
    <xdr:sp>
      <xdr:nvSpPr>
        <xdr:cNvPr id="52" name="Line 72"/>
        <xdr:cNvSpPr>
          <a:spLocks/>
        </xdr:cNvSpPr>
      </xdr:nvSpPr>
      <xdr:spPr>
        <a:xfrm flipV="1">
          <a:off x="4667250" y="194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476250</xdr:colOff>
      <xdr:row>87</xdr:row>
      <xdr:rowOff>0</xdr:rowOff>
    </xdr:from>
    <xdr:to>
      <xdr:col>5</xdr:col>
      <xdr:colOff>476250</xdr:colOff>
      <xdr:row>87</xdr:row>
      <xdr:rowOff>0</xdr:rowOff>
    </xdr:to>
    <xdr:sp>
      <xdr:nvSpPr>
        <xdr:cNvPr id="53" name="Line 73"/>
        <xdr:cNvSpPr>
          <a:spLocks/>
        </xdr:cNvSpPr>
      </xdr:nvSpPr>
      <xdr:spPr>
        <a:xfrm flipV="1">
          <a:off x="4000500" y="194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87</xdr:row>
      <xdr:rowOff>0</xdr:rowOff>
    </xdr:from>
    <xdr:to>
      <xdr:col>1</xdr:col>
      <xdr:colOff>619125</xdr:colOff>
      <xdr:row>87</xdr:row>
      <xdr:rowOff>0</xdr:rowOff>
    </xdr:to>
    <xdr:sp>
      <xdr:nvSpPr>
        <xdr:cNvPr id="54" name="TextBox 75"/>
        <xdr:cNvSpPr txBox="1">
          <a:spLocks noChangeArrowheads="1"/>
        </xdr:cNvSpPr>
      </xdr:nvSpPr>
      <xdr:spPr>
        <a:xfrm>
          <a:off x="1104900" y="194595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40</a:t>
          </a:r>
        </a:p>
      </xdr:txBody>
    </xdr:sp>
    <xdr:clientData/>
  </xdr:twoCellAnchor>
  <xdr:twoCellAnchor>
    <xdr:from>
      <xdr:col>1</xdr:col>
      <xdr:colOff>400050</xdr:colOff>
      <xdr:row>87</xdr:row>
      <xdr:rowOff>0</xdr:rowOff>
    </xdr:from>
    <xdr:to>
      <xdr:col>1</xdr:col>
      <xdr:colOff>619125</xdr:colOff>
      <xdr:row>87</xdr:row>
      <xdr:rowOff>0</xdr:rowOff>
    </xdr:to>
    <xdr:sp>
      <xdr:nvSpPr>
        <xdr:cNvPr id="55" name="TextBox 76"/>
        <xdr:cNvSpPr txBox="1">
          <a:spLocks noChangeArrowheads="1"/>
        </xdr:cNvSpPr>
      </xdr:nvSpPr>
      <xdr:spPr>
        <a:xfrm>
          <a:off x="1104900" y="194595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35</a:t>
          </a:r>
        </a:p>
      </xdr:txBody>
    </xdr:sp>
    <xdr:clientData/>
  </xdr:twoCellAnchor>
  <xdr:twoCellAnchor>
    <xdr:from>
      <xdr:col>1</xdr:col>
      <xdr:colOff>400050</xdr:colOff>
      <xdr:row>87</xdr:row>
      <xdr:rowOff>0</xdr:rowOff>
    </xdr:from>
    <xdr:to>
      <xdr:col>1</xdr:col>
      <xdr:colOff>619125</xdr:colOff>
      <xdr:row>87</xdr:row>
      <xdr:rowOff>0</xdr:rowOff>
    </xdr:to>
    <xdr:sp>
      <xdr:nvSpPr>
        <xdr:cNvPr id="56" name="TextBox 77"/>
        <xdr:cNvSpPr txBox="1">
          <a:spLocks noChangeArrowheads="1"/>
        </xdr:cNvSpPr>
      </xdr:nvSpPr>
      <xdr:spPr>
        <a:xfrm>
          <a:off x="1104900" y="194595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30</a:t>
          </a:r>
        </a:p>
      </xdr:txBody>
    </xdr:sp>
    <xdr:clientData/>
  </xdr:twoCellAnchor>
  <xdr:twoCellAnchor>
    <xdr:from>
      <xdr:col>1</xdr:col>
      <xdr:colOff>400050</xdr:colOff>
      <xdr:row>87</xdr:row>
      <xdr:rowOff>0</xdr:rowOff>
    </xdr:from>
    <xdr:to>
      <xdr:col>1</xdr:col>
      <xdr:colOff>619125</xdr:colOff>
      <xdr:row>87</xdr:row>
      <xdr:rowOff>0</xdr:rowOff>
    </xdr:to>
    <xdr:sp>
      <xdr:nvSpPr>
        <xdr:cNvPr id="57" name="TextBox 78"/>
        <xdr:cNvSpPr txBox="1">
          <a:spLocks noChangeArrowheads="1"/>
        </xdr:cNvSpPr>
      </xdr:nvSpPr>
      <xdr:spPr>
        <a:xfrm>
          <a:off x="1104900" y="194595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25</a:t>
          </a:r>
        </a:p>
      </xdr:txBody>
    </xdr:sp>
    <xdr:clientData/>
  </xdr:twoCellAnchor>
  <xdr:twoCellAnchor>
    <xdr:from>
      <xdr:col>1</xdr:col>
      <xdr:colOff>409575</xdr:colOff>
      <xdr:row>87</xdr:row>
      <xdr:rowOff>0</xdr:rowOff>
    </xdr:from>
    <xdr:to>
      <xdr:col>1</xdr:col>
      <xdr:colOff>628650</xdr:colOff>
      <xdr:row>87</xdr:row>
      <xdr:rowOff>0</xdr:rowOff>
    </xdr:to>
    <xdr:sp>
      <xdr:nvSpPr>
        <xdr:cNvPr id="58" name="TextBox 79"/>
        <xdr:cNvSpPr txBox="1">
          <a:spLocks noChangeArrowheads="1"/>
        </xdr:cNvSpPr>
      </xdr:nvSpPr>
      <xdr:spPr>
        <a:xfrm>
          <a:off x="1114425" y="194595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20</a:t>
          </a:r>
        </a:p>
      </xdr:txBody>
    </xdr:sp>
    <xdr:clientData/>
  </xdr:twoCellAnchor>
  <xdr:twoCellAnchor>
    <xdr:from>
      <xdr:col>1</xdr:col>
      <xdr:colOff>533400</xdr:colOff>
      <xdr:row>87</xdr:row>
      <xdr:rowOff>0</xdr:rowOff>
    </xdr:from>
    <xdr:to>
      <xdr:col>2</xdr:col>
      <xdr:colOff>180975</xdr:colOff>
      <xdr:row>87</xdr:row>
      <xdr:rowOff>0</xdr:rowOff>
    </xdr:to>
    <xdr:sp>
      <xdr:nvSpPr>
        <xdr:cNvPr id="59" name="TextBox 80"/>
        <xdr:cNvSpPr txBox="1">
          <a:spLocks noChangeArrowheads="1"/>
        </xdr:cNvSpPr>
      </xdr:nvSpPr>
      <xdr:spPr>
        <a:xfrm>
          <a:off x="1238250" y="19459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100</a:t>
          </a:r>
        </a:p>
      </xdr:txBody>
    </xdr:sp>
    <xdr:clientData/>
  </xdr:twoCellAnchor>
  <xdr:twoCellAnchor>
    <xdr:from>
      <xdr:col>2</xdr:col>
      <xdr:colOff>323850</xdr:colOff>
      <xdr:row>87</xdr:row>
      <xdr:rowOff>0</xdr:rowOff>
    </xdr:from>
    <xdr:to>
      <xdr:col>2</xdr:col>
      <xdr:colOff>685800</xdr:colOff>
      <xdr:row>87</xdr:row>
      <xdr:rowOff>0</xdr:rowOff>
    </xdr:to>
    <xdr:sp>
      <xdr:nvSpPr>
        <xdr:cNvPr id="60" name="TextBox 81"/>
        <xdr:cNvSpPr txBox="1">
          <a:spLocks noChangeArrowheads="1"/>
        </xdr:cNvSpPr>
      </xdr:nvSpPr>
      <xdr:spPr>
        <a:xfrm>
          <a:off x="1733550" y="194595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150</a:t>
          </a:r>
        </a:p>
      </xdr:txBody>
    </xdr:sp>
    <xdr:clientData/>
  </xdr:twoCellAnchor>
  <xdr:twoCellAnchor>
    <xdr:from>
      <xdr:col>3</xdr:col>
      <xdr:colOff>142875</xdr:colOff>
      <xdr:row>87</xdr:row>
      <xdr:rowOff>0</xdr:rowOff>
    </xdr:from>
    <xdr:to>
      <xdr:col>3</xdr:col>
      <xdr:colOff>495300</xdr:colOff>
      <xdr:row>87</xdr:row>
      <xdr:rowOff>0</xdr:rowOff>
    </xdr:to>
    <xdr:sp>
      <xdr:nvSpPr>
        <xdr:cNvPr id="61" name="TextBox 82"/>
        <xdr:cNvSpPr txBox="1">
          <a:spLocks noChangeArrowheads="1"/>
        </xdr:cNvSpPr>
      </xdr:nvSpPr>
      <xdr:spPr>
        <a:xfrm>
          <a:off x="2257425" y="194595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200</a:t>
          </a:r>
        </a:p>
      </xdr:txBody>
    </xdr:sp>
    <xdr:clientData/>
  </xdr:twoCellAnchor>
  <xdr:twoCellAnchor>
    <xdr:from>
      <xdr:col>4</xdr:col>
      <xdr:colOff>228600</xdr:colOff>
      <xdr:row>87</xdr:row>
      <xdr:rowOff>0</xdr:rowOff>
    </xdr:from>
    <xdr:to>
      <xdr:col>4</xdr:col>
      <xdr:colOff>581025</xdr:colOff>
      <xdr:row>87</xdr:row>
      <xdr:rowOff>0</xdr:rowOff>
    </xdr:to>
    <xdr:sp>
      <xdr:nvSpPr>
        <xdr:cNvPr id="62" name="TextBox 83"/>
        <xdr:cNvSpPr txBox="1">
          <a:spLocks noChangeArrowheads="1"/>
        </xdr:cNvSpPr>
      </xdr:nvSpPr>
      <xdr:spPr>
        <a:xfrm>
          <a:off x="3048000" y="194595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300</a:t>
          </a:r>
        </a:p>
      </xdr:txBody>
    </xdr:sp>
    <xdr:clientData/>
  </xdr:twoCellAnchor>
  <xdr:twoCellAnchor>
    <xdr:from>
      <xdr:col>4</xdr:col>
      <xdr:colOff>685800</xdr:colOff>
      <xdr:row>87</xdr:row>
      <xdr:rowOff>0</xdr:rowOff>
    </xdr:from>
    <xdr:to>
      <xdr:col>5</xdr:col>
      <xdr:colOff>333375</xdr:colOff>
      <xdr:row>87</xdr:row>
      <xdr:rowOff>0</xdr:rowOff>
    </xdr:to>
    <xdr:sp>
      <xdr:nvSpPr>
        <xdr:cNvPr id="63" name="TextBox 84"/>
        <xdr:cNvSpPr txBox="1">
          <a:spLocks noChangeArrowheads="1"/>
        </xdr:cNvSpPr>
      </xdr:nvSpPr>
      <xdr:spPr>
        <a:xfrm>
          <a:off x="3505200" y="19459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400</a:t>
          </a:r>
        </a:p>
      </xdr:txBody>
    </xdr:sp>
    <xdr:clientData/>
  </xdr:twoCellAnchor>
  <xdr:twoCellAnchor>
    <xdr:from>
      <xdr:col>5</xdr:col>
      <xdr:colOff>371475</xdr:colOff>
      <xdr:row>87</xdr:row>
      <xdr:rowOff>0</xdr:rowOff>
    </xdr:from>
    <xdr:to>
      <xdr:col>6</xdr:col>
      <xdr:colOff>19050</xdr:colOff>
      <xdr:row>87</xdr:row>
      <xdr:rowOff>0</xdr:rowOff>
    </xdr:to>
    <xdr:sp>
      <xdr:nvSpPr>
        <xdr:cNvPr id="64" name="TextBox 85"/>
        <xdr:cNvSpPr txBox="1">
          <a:spLocks noChangeArrowheads="1"/>
        </xdr:cNvSpPr>
      </xdr:nvSpPr>
      <xdr:spPr>
        <a:xfrm>
          <a:off x="3895725" y="19459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500</a:t>
          </a:r>
        </a:p>
      </xdr:txBody>
    </xdr:sp>
    <xdr:clientData/>
  </xdr:twoCellAnchor>
  <xdr:twoCellAnchor>
    <xdr:from>
      <xdr:col>6</xdr:col>
      <xdr:colOff>219075</xdr:colOff>
      <xdr:row>87</xdr:row>
      <xdr:rowOff>0</xdr:rowOff>
    </xdr:from>
    <xdr:to>
      <xdr:col>6</xdr:col>
      <xdr:colOff>571500</xdr:colOff>
      <xdr:row>87</xdr:row>
      <xdr:rowOff>0</xdr:rowOff>
    </xdr:to>
    <xdr:sp>
      <xdr:nvSpPr>
        <xdr:cNvPr id="65" name="TextBox 86"/>
        <xdr:cNvSpPr txBox="1">
          <a:spLocks noChangeArrowheads="1"/>
        </xdr:cNvSpPr>
      </xdr:nvSpPr>
      <xdr:spPr>
        <a:xfrm>
          <a:off x="4448175" y="194595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800</a:t>
          </a:r>
        </a:p>
      </xdr:txBody>
    </xdr:sp>
    <xdr:clientData/>
  </xdr:twoCellAnchor>
  <xdr:twoCellAnchor>
    <xdr:from>
      <xdr:col>6</xdr:col>
      <xdr:colOff>647700</xdr:colOff>
      <xdr:row>87</xdr:row>
      <xdr:rowOff>0</xdr:rowOff>
    </xdr:from>
    <xdr:to>
      <xdr:col>7</xdr:col>
      <xdr:colOff>333375</xdr:colOff>
      <xdr:row>87</xdr:row>
      <xdr:rowOff>0</xdr:rowOff>
    </xdr:to>
    <xdr:sp>
      <xdr:nvSpPr>
        <xdr:cNvPr id="66" name="TextBox 87"/>
        <xdr:cNvSpPr txBox="1">
          <a:spLocks noChangeArrowheads="1"/>
        </xdr:cNvSpPr>
      </xdr:nvSpPr>
      <xdr:spPr>
        <a:xfrm>
          <a:off x="4876800" y="1945957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1000</a:t>
          </a:r>
        </a:p>
      </xdr:txBody>
    </xdr:sp>
    <xdr:clientData/>
  </xdr:twoCellAnchor>
  <xdr:twoCellAnchor>
    <xdr:from>
      <xdr:col>7</xdr:col>
      <xdr:colOff>304800</xdr:colOff>
      <xdr:row>87</xdr:row>
      <xdr:rowOff>0</xdr:rowOff>
    </xdr:from>
    <xdr:to>
      <xdr:col>7</xdr:col>
      <xdr:colOff>676275</xdr:colOff>
      <xdr:row>87</xdr:row>
      <xdr:rowOff>0</xdr:rowOff>
    </xdr:to>
    <xdr:sp>
      <xdr:nvSpPr>
        <xdr:cNvPr id="67" name="TextBox 88"/>
        <xdr:cNvSpPr txBox="1">
          <a:spLocks noChangeArrowheads="1"/>
        </xdr:cNvSpPr>
      </xdr:nvSpPr>
      <xdr:spPr>
        <a:xfrm>
          <a:off x="5238750" y="194595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r, м</a:t>
          </a:r>
        </a:p>
      </xdr:txBody>
    </xdr:sp>
    <xdr:clientData/>
  </xdr:twoCellAnchor>
  <xdr:twoCellAnchor>
    <xdr:from>
      <xdr:col>1</xdr:col>
      <xdr:colOff>485775</xdr:colOff>
      <xdr:row>87</xdr:row>
      <xdr:rowOff>0</xdr:rowOff>
    </xdr:from>
    <xdr:to>
      <xdr:col>2</xdr:col>
      <xdr:colOff>485775</xdr:colOff>
      <xdr:row>87</xdr:row>
      <xdr:rowOff>0</xdr:rowOff>
    </xdr:to>
    <xdr:sp>
      <xdr:nvSpPr>
        <xdr:cNvPr id="68" name="TextBox 89"/>
        <xdr:cNvSpPr txBox="1">
          <a:spLocks noChangeArrowheads="1"/>
        </xdr:cNvSpPr>
      </xdr:nvSpPr>
      <xdr:spPr>
        <a:xfrm>
          <a:off x="1190625" y="194595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Lr, дБА дБА</a:t>
          </a:r>
        </a:p>
      </xdr:txBody>
    </xdr:sp>
    <xdr:clientData/>
  </xdr:twoCellAnchor>
  <xdr:twoCellAnchor>
    <xdr:from>
      <xdr:col>1</xdr:col>
      <xdr:colOff>438150</xdr:colOff>
      <xdr:row>87</xdr:row>
      <xdr:rowOff>0</xdr:rowOff>
    </xdr:from>
    <xdr:to>
      <xdr:col>8</xdr:col>
      <xdr:colOff>47625</xdr:colOff>
      <xdr:row>87</xdr:row>
      <xdr:rowOff>0</xdr:rowOff>
    </xdr:to>
    <xdr:sp>
      <xdr:nvSpPr>
        <xdr:cNvPr id="69" name="TextBox 91"/>
        <xdr:cNvSpPr txBox="1">
          <a:spLocks noChangeArrowheads="1"/>
        </xdr:cNvSpPr>
      </xdr:nvSpPr>
      <xdr:spPr>
        <a:xfrm>
          <a:off x="1143000" y="19459575"/>
          <a:ext cx="454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Рис. 2 Уменьшение уровня звука в зависимости от расстояния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66675</xdr:rowOff>
    </xdr:from>
    <xdr:to>
      <xdr:col>0</xdr:col>
      <xdr:colOff>238125</xdr:colOff>
      <xdr:row>19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152400" y="4457700"/>
          <a:ext cx="85725" cy="114300"/>
        </a:xfrm>
        <a:prstGeom prst="upArrow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32</xdr:row>
      <xdr:rowOff>38100</xdr:rowOff>
    </xdr:from>
    <xdr:to>
      <xdr:col>0</xdr:col>
      <xdr:colOff>219075</xdr:colOff>
      <xdr:row>32</xdr:row>
      <xdr:rowOff>161925</xdr:rowOff>
    </xdr:to>
    <xdr:sp>
      <xdr:nvSpPr>
        <xdr:cNvPr id="2" name="AutoShape 7"/>
        <xdr:cNvSpPr>
          <a:spLocks/>
        </xdr:cNvSpPr>
      </xdr:nvSpPr>
      <xdr:spPr>
        <a:xfrm>
          <a:off x="133350" y="7496175"/>
          <a:ext cx="85725" cy="123825"/>
        </a:xfrm>
        <a:prstGeom prst="upArrow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5524500"/>
    <xdr:graphicFrame>
      <xdr:nvGraphicFramePr>
        <xdr:cNvPr id="1" name="Shape 1025"/>
        <xdr:cNvGraphicFramePr/>
      </xdr:nvGraphicFramePr>
      <xdr:xfrm>
        <a:off x="0" y="0"/>
        <a:ext cx="9553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5524500"/>
    <xdr:graphicFrame>
      <xdr:nvGraphicFramePr>
        <xdr:cNvPr id="1" name="Shape 1025"/>
        <xdr:cNvGraphicFramePr/>
      </xdr:nvGraphicFramePr>
      <xdr:xfrm>
        <a:off x="0" y="0"/>
        <a:ext cx="9553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82</xdr:row>
      <xdr:rowOff>47625</xdr:rowOff>
    </xdr:from>
    <xdr:to>
      <xdr:col>8</xdr:col>
      <xdr:colOff>361950</xdr:colOff>
      <xdr:row>92</xdr:row>
      <xdr:rowOff>76200</xdr:rowOff>
    </xdr:to>
    <xdr:grpSp>
      <xdr:nvGrpSpPr>
        <xdr:cNvPr id="1" name="Group 17"/>
        <xdr:cNvGrpSpPr>
          <a:grpSpLocks/>
        </xdr:cNvGrpSpPr>
      </xdr:nvGrpSpPr>
      <xdr:grpSpPr>
        <a:xfrm>
          <a:off x="257175" y="18202275"/>
          <a:ext cx="5743575" cy="1647825"/>
          <a:chOff x="24" y="701"/>
          <a:chExt cx="520" cy="254"/>
        </a:xfrm>
        <a:solidFill>
          <a:srgbClr val="FFFFFF"/>
        </a:solidFill>
      </xdr:grpSpPr>
      <xdr:sp>
        <xdr:nvSpPr>
          <xdr:cNvPr id="2" name="Текст 26"/>
          <xdr:cNvSpPr txBox="1">
            <a:spLocks noChangeArrowheads="1"/>
          </xdr:cNvSpPr>
        </xdr:nvSpPr>
        <xdr:spPr>
          <a:xfrm>
            <a:off x="376" y="881"/>
            <a:ext cx="168" cy="2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Блок вентиляторов</a:t>
            </a:r>
          </a:p>
        </xdr:txBody>
      </xdr:sp>
      <xdr:sp>
        <xdr:nvSpPr>
          <xdr:cNvPr id="3" name="Line 19"/>
          <xdr:cNvSpPr>
            <a:spLocks/>
          </xdr:cNvSpPr>
        </xdr:nvSpPr>
        <xdr:spPr>
          <a:xfrm>
            <a:off x="61" y="721"/>
            <a:ext cx="42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20"/>
          <xdr:cNvSpPr>
            <a:spLocks/>
          </xdr:cNvSpPr>
        </xdr:nvSpPr>
        <xdr:spPr>
          <a:xfrm>
            <a:off x="63" y="757"/>
            <a:ext cx="417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21"/>
          <xdr:cNvSpPr>
            <a:spLocks/>
          </xdr:cNvSpPr>
        </xdr:nvSpPr>
        <xdr:spPr>
          <a:xfrm>
            <a:off x="229" y="714"/>
            <a:ext cx="0" cy="5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22"/>
          <xdr:cNvSpPr>
            <a:spLocks/>
          </xdr:cNvSpPr>
        </xdr:nvSpPr>
        <xdr:spPr>
          <a:xfrm>
            <a:off x="260" y="713"/>
            <a:ext cx="0" cy="5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23"/>
          <xdr:cNvSpPr>
            <a:spLocks/>
          </xdr:cNvSpPr>
        </xdr:nvSpPr>
        <xdr:spPr>
          <a:xfrm>
            <a:off x="260" y="764"/>
            <a:ext cx="1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24"/>
          <xdr:cNvSpPr>
            <a:spLocks/>
          </xdr:cNvSpPr>
        </xdr:nvSpPr>
        <xdr:spPr>
          <a:xfrm>
            <a:off x="259" y="713"/>
            <a:ext cx="14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25"/>
          <xdr:cNvSpPr>
            <a:spLocks/>
          </xdr:cNvSpPr>
        </xdr:nvSpPr>
        <xdr:spPr>
          <a:xfrm flipH="1">
            <a:off x="219" y="764"/>
            <a:ext cx="1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26"/>
          <xdr:cNvSpPr>
            <a:spLocks/>
          </xdr:cNvSpPr>
        </xdr:nvSpPr>
        <xdr:spPr>
          <a:xfrm flipH="1">
            <a:off x="219" y="714"/>
            <a:ext cx="9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>
            <a:off x="236" y="758"/>
            <a:ext cx="0" cy="19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>
            <a:off x="251" y="758"/>
            <a:ext cx="0" cy="19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Rectangle 29"/>
          <xdr:cNvSpPr>
            <a:spLocks/>
          </xdr:cNvSpPr>
        </xdr:nvSpPr>
        <xdr:spPr>
          <a:xfrm>
            <a:off x="130" y="818"/>
            <a:ext cx="66" cy="8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Rectangle 30"/>
          <xdr:cNvSpPr>
            <a:spLocks/>
          </xdr:cNvSpPr>
        </xdr:nvSpPr>
        <xdr:spPr>
          <a:xfrm>
            <a:off x="320" y="794"/>
            <a:ext cx="30" cy="26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Rectangle 31"/>
          <xdr:cNvSpPr>
            <a:spLocks/>
          </xdr:cNvSpPr>
        </xdr:nvSpPr>
        <xdr:spPr>
          <a:xfrm>
            <a:off x="379" y="923"/>
            <a:ext cx="22" cy="12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32"/>
          <xdr:cNvSpPr>
            <a:spLocks/>
          </xdr:cNvSpPr>
        </xdr:nvSpPr>
        <xdr:spPr>
          <a:xfrm flipH="1">
            <a:off x="201" y="861"/>
            <a:ext cx="3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9933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33"/>
          <xdr:cNvSpPr>
            <a:spLocks/>
          </xdr:cNvSpPr>
        </xdr:nvSpPr>
        <xdr:spPr>
          <a:xfrm flipH="1">
            <a:off x="202" y="812"/>
            <a:ext cx="133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34"/>
          <xdr:cNvSpPr>
            <a:spLocks/>
          </xdr:cNvSpPr>
        </xdr:nvSpPr>
        <xdr:spPr>
          <a:xfrm flipH="1" flipV="1">
            <a:off x="201" y="870"/>
            <a:ext cx="184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69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35"/>
          <xdr:cNvSpPr>
            <a:spLocks/>
          </xdr:cNvSpPr>
        </xdr:nvSpPr>
        <xdr:spPr>
          <a:xfrm>
            <a:off x="201" y="758"/>
            <a:ext cx="0" cy="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Текст 24"/>
          <xdr:cNvSpPr txBox="1">
            <a:spLocks noChangeArrowheads="1"/>
          </xdr:cNvSpPr>
        </xdr:nvSpPr>
        <xdr:spPr>
          <a:xfrm>
            <a:off x="285" y="729"/>
            <a:ext cx="198" cy="2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Судоходный фарватер</a:t>
            </a:r>
          </a:p>
        </xdr:txBody>
      </xdr:sp>
      <xdr:sp>
        <xdr:nvSpPr>
          <xdr:cNvPr id="21" name="Текст 27"/>
          <xdr:cNvSpPr txBox="1">
            <a:spLocks noChangeArrowheads="1"/>
          </xdr:cNvSpPr>
        </xdr:nvSpPr>
        <xdr:spPr>
          <a:xfrm>
            <a:off x="261" y="839"/>
            <a:ext cx="141" cy="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Автомагистраль</a:t>
            </a:r>
          </a:p>
        </xdr:txBody>
      </xdr:sp>
      <xdr:sp>
        <xdr:nvSpPr>
          <xdr:cNvPr id="22" name="Текст 29"/>
          <xdr:cNvSpPr txBox="1">
            <a:spLocks noChangeArrowheads="1"/>
          </xdr:cNvSpPr>
        </xdr:nvSpPr>
        <xdr:spPr>
          <a:xfrm>
            <a:off x="24" y="777"/>
            <a:ext cx="143" cy="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Зона застройки</a:t>
            </a:r>
          </a:p>
        </xdr:txBody>
      </xdr:sp>
      <xdr:sp>
        <xdr:nvSpPr>
          <xdr:cNvPr id="23" name="Line 39"/>
          <xdr:cNvSpPr>
            <a:spLocks/>
          </xdr:cNvSpPr>
        </xdr:nvSpPr>
        <xdr:spPr>
          <a:xfrm flipH="1">
            <a:off x="282" y="897"/>
            <a:ext cx="11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40"/>
          <xdr:cNvSpPr>
            <a:spLocks/>
          </xdr:cNvSpPr>
        </xdr:nvSpPr>
        <xdr:spPr>
          <a:xfrm flipV="1">
            <a:off x="267" y="796"/>
            <a:ext cx="11" cy="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41"/>
          <xdr:cNvSpPr>
            <a:spLocks/>
          </xdr:cNvSpPr>
        </xdr:nvSpPr>
        <xdr:spPr>
          <a:xfrm>
            <a:off x="202" y="794"/>
            <a:ext cx="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Текст 34"/>
          <xdr:cNvSpPr txBox="1">
            <a:spLocks noChangeArrowheads="1"/>
          </xdr:cNvSpPr>
        </xdr:nvSpPr>
        <xdr:spPr>
          <a:xfrm>
            <a:off x="267" y="777"/>
            <a:ext cx="23" cy="2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TextBox 43"/>
          <xdr:cNvSpPr txBox="1">
            <a:spLocks noChangeArrowheads="1"/>
          </xdr:cNvSpPr>
        </xdr:nvSpPr>
        <xdr:spPr>
          <a:xfrm>
            <a:off x="168" y="916"/>
            <a:ext cx="3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1</a:t>
            </a:r>
          </a:p>
        </xdr:txBody>
      </xdr:sp>
      <xdr:sp>
        <xdr:nvSpPr>
          <xdr:cNvPr id="28" name="TextBox 44"/>
          <xdr:cNvSpPr txBox="1">
            <a:spLocks noChangeArrowheads="1"/>
          </xdr:cNvSpPr>
        </xdr:nvSpPr>
        <xdr:spPr>
          <a:xfrm>
            <a:off x="209" y="784"/>
            <a:ext cx="24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2</a:t>
            </a:r>
          </a:p>
        </xdr:txBody>
      </xdr:sp>
      <xdr:sp>
        <xdr:nvSpPr>
          <xdr:cNvPr id="29" name="TextBox 45"/>
          <xdr:cNvSpPr txBox="1">
            <a:spLocks noChangeArrowheads="1"/>
          </xdr:cNvSpPr>
        </xdr:nvSpPr>
        <xdr:spPr>
          <a:xfrm>
            <a:off x="268" y="771"/>
            <a:ext cx="3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3</a:t>
            </a:r>
          </a:p>
        </xdr:txBody>
      </xdr:sp>
      <xdr:sp>
        <xdr:nvSpPr>
          <xdr:cNvPr id="30" name="TextBox 46"/>
          <xdr:cNvSpPr txBox="1">
            <a:spLocks noChangeArrowheads="1"/>
          </xdr:cNvSpPr>
        </xdr:nvSpPr>
        <xdr:spPr>
          <a:xfrm>
            <a:off x="270" y="928"/>
            <a:ext cx="3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4
 </a:t>
            </a:r>
          </a:p>
        </xdr:txBody>
      </xdr:sp>
      <xdr:sp>
        <xdr:nvSpPr>
          <xdr:cNvPr id="31" name="Line 47"/>
          <xdr:cNvSpPr>
            <a:spLocks/>
          </xdr:cNvSpPr>
        </xdr:nvSpPr>
        <xdr:spPr>
          <a:xfrm flipV="1">
            <a:off x="197" y="863"/>
            <a:ext cx="35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TextBox 48"/>
          <xdr:cNvSpPr txBox="1">
            <a:spLocks noChangeArrowheads="1"/>
          </xdr:cNvSpPr>
        </xdr:nvSpPr>
        <xdr:spPr>
          <a:xfrm>
            <a:off x="369" y="792"/>
            <a:ext cx="154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Цех предприятия</a:t>
            </a:r>
          </a:p>
        </xdr:txBody>
      </xdr:sp>
      <xdr:sp>
        <xdr:nvSpPr>
          <xdr:cNvPr id="33" name="Line 49"/>
          <xdr:cNvSpPr>
            <a:spLocks/>
          </xdr:cNvSpPr>
        </xdr:nvSpPr>
        <xdr:spPr>
          <a:xfrm>
            <a:off x="101" y="811"/>
            <a:ext cx="19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4" name="Group 50"/>
          <xdr:cNvGrpSpPr>
            <a:grpSpLocks/>
          </xdr:cNvGrpSpPr>
        </xdr:nvGrpSpPr>
        <xdr:grpSpPr>
          <a:xfrm>
            <a:off x="137" y="824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35" name="Rectangle 51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" name="Rectangle 52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" name="Rectangle 53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8" name="Group 54"/>
          <xdr:cNvGrpSpPr>
            <a:grpSpLocks/>
          </xdr:cNvGrpSpPr>
        </xdr:nvGrpSpPr>
        <xdr:grpSpPr>
          <a:xfrm>
            <a:off x="138" y="851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39" name="Rectangle 55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" name="Rectangle 56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" name="Rectangle 57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2" name="Group 58"/>
          <xdr:cNvGrpSpPr>
            <a:grpSpLocks/>
          </xdr:cNvGrpSpPr>
        </xdr:nvGrpSpPr>
        <xdr:grpSpPr>
          <a:xfrm>
            <a:off x="139" y="878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43" name="Rectangle 59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" name="Rectangle 60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" name="Rectangle 61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6" name="Line 62"/>
          <xdr:cNvSpPr>
            <a:spLocks/>
          </xdr:cNvSpPr>
        </xdr:nvSpPr>
        <xdr:spPr>
          <a:xfrm flipV="1">
            <a:off x="236" y="701"/>
            <a:ext cx="0" cy="19"/>
          </a:xfrm>
          <a:prstGeom prst="line">
            <a:avLst/>
          </a:prstGeom>
          <a:noFill/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63"/>
          <xdr:cNvSpPr>
            <a:spLocks/>
          </xdr:cNvSpPr>
        </xdr:nvSpPr>
        <xdr:spPr>
          <a:xfrm flipV="1">
            <a:off x="250" y="701"/>
            <a:ext cx="0" cy="19"/>
          </a:xfrm>
          <a:prstGeom prst="line">
            <a:avLst/>
          </a:prstGeom>
          <a:noFill/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23</xdr:row>
      <xdr:rowOff>104775</xdr:rowOff>
    </xdr:from>
    <xdr:to>
      <xdr:col>8</xdr:col>
      <xdr:colOff>333375</xdr:colOff>
      <xdr:row>35</xdr:row>
      <xdr:rowOff>9525</xdr:rowOff>
    </xdr:to>
    <xdr:grpSp>
      <xdr:nvGrpSpPr>
        <xdr:cNvPr id="1" name="Group 50"/>
        <xdr:cNvGrpSpPr>
          <a:grpSpLocks/>
        </xdr:cNvGrpSpPr>
      </xdr:nvGrpSpPr>
      <xdr:grpSpPr>
        <a:xfrm>
          <a:off x="247650" y="5372100"/>
          <a:ext cx="5724525" cy="1847850"/>
          <a:chOff x="23" y="553"/>
          <a:chExt cx="520" cy="285"/>
        </a:xfrm>
        <a:solidFill>
          <a:srgbClr val="FFFFFF"/>
        </a:solidFill>
      </xdr:grpSpPr>
      <xdr:sp>
        <xdr:nvSpPr>
          <xdr:cNvPr id="2" name="Текст 26"/>
          <xdr:cNvSpPr txBox="1">
            <a:spLocks noChangeArrowheads="1"/>
          </xdr:cNvSpPr>
        </xdr:nvSpPr>
        <xdr:spPr>
          <a:xfrm>
            <a:off x="375" y="764"/>
            <a:ext cx="168" cy="2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Блок вентиляторов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0" y="604"/>
            <a:ext cx="42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2" y="640"/>
            <a:ext cx="417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28" y="597"/>
            <a:ext cx="0" cy="5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59" y="596"/>
            <a:ext cx="0" cy="5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59" y="647"/>
            <a:ext cx="1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58" y="596"/>
            <a:ext cx="14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18" y="647"/>
            <a:ext cx="1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218" y="597"/>
            <a:ext cx="9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35" y="641"/>
            <a:ext cx="0" cy="19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50" y="641"/>
            <a:ext cx="0" cy="19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129" y="701"/>
            <a:ext cx="66" cy="8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319" y="677"/>
            <a:ext cx="30" cy="2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78" y="806"/>
            <a:ext cx="2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200" y="744"/>
            <a:ext cx="3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201" y="695"/>
            <a:ext cx="133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H="1" flipV="1">
            <a:off x="200" y="753"/>
            <a:ext cx="184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00" y="641"/>
            <a:ext cx="0" cy="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Текст 24"/>
          <xdr:cNvSpPr txBox="1">
            <a:spLocks noChangeArrowheads="1"/>
          </xdr:cNvSpPr>
        </xdr:nvSpPr>
        <xdr:spPr>
          <a:xfrm>
            <a:off x="284" y="612"/>
            <a:ext cx="198" cy="2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Судоходный фарватер</a:t>
            </a:r>
          </a:p>
        </xdr:txBody>
      </xdr:sp>
      <xdr:sp>
        <xdr:nvSpPr>
          <xdr:cNvPr id="21" name="Текст 27"/>
          <xdr:cNvSpPr txBox="1">
            <a:spLocks noChangeArrowheads="1"/>
          </xdr:cNvSpPr>
        </xdr:nvSpPr>
        <xdr:spPr>
          <a:xfrm>
            <a:off x="260" y="722"/>
            <a:ext cx="141" cy="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Автомагистраль</a:t>
            </a:r>
          </a:p>
        </xdr:txBody>
      </xdr:sp>
      <xdr:sp>
        <xdr:nvSpPr>
          <xdr:cNvPr id="22" name="Текст 29"/>
          <xdr:cNvSpPr txBox="1">
            <a:spLocks noChangeArrowheads="1"/>
          </xdr:cNvSpPr>
        </xdr:nvSpPr>
        <xdr:spPr>
          <a:xfrm>
            <a:off x="23" y="660"/>
            <a:ext cx="143" cy="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Зона застройки</a:t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>
            <a:off x="281" y="780"/>
            <a:ext cx="11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266" y="679"/>
            <a:ext cx="11" cy="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01" y="677"/>
            <a:ext cx="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Текст 34"/>
          <xdr:cNvSpPr txBox="1">
            <a:spLocks noChangeArrowheads="1"/>
          </xdr:cNvSpPr>
        </xdr:nvSpPr>
        <xdr:spPr>
          <a:xfrm>
            <a:off x="266" y="660"/>
            <a:ext cx="23" cy="2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167" y="799"/>
            <a:ext cx="3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1</a:t>
            </a:r>
          </a:p>
        </xdr:txBody>
      </xdr:sp>
      <xdr:sp>
        <xdr:nvSpPr>
          <xdr:cNvPr id="28" name="TextBox 28"/>
          <xdr:cNvSpPr txBox="1">
            <a:spLocks noChangeArrowheads="1"/>
          </xdr:cNvSpPr>
        </xdr:nvSpPr>
        <xdr:spPr>
          <a:xfrm>
            <a:off x="208" y="667"/>
            <a:ext cx="24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2</a:t>
            </a:r>
          </a:p>
        </xdr:txBody>
      </xdr:sp>
      <xdr:sp>
        <xdr:nvSpPr>
          <xdr:cNvPr id="29" name="TextBox 29"/>
          <xdr:cNvSpPr txBox="1">
            <a:spLocks noChangeArrowheads="1"/>
          </xdr:cNvSpPr>
        </xdr:nvSpPr>
        <xdr:spPr>
          <a:xfrm>
            <a:off x="267" y="654"/>
            <a:ext cx="3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3</a:t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269" y="811"/>
            <a:ext cx="3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4
 </a:t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V="1">
            <a:off x="196" y="746"/>
            <a:ext cx="35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368" y="675"/>
            <a:ext cx="154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Цех предприятия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100" y="694"/>
            <a:ext cx="19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4" name="Group 34"/>
          <xdr:cNvGrpSpPr>
            <a:grpSpLocks/>
          </xdr:cNvGrpSpPr>
        </xdr:nvGrpSpPr>
        <xdr:grpSpPr>
          <a:xfrm>
            <a:off x="136" y="707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35" name="Rectangle 35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" name="Rectangle 36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" name="Rectangle 37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8" name="Group 38"/>
          <xdr:cNvGrpSpPr>
            <a:grpSpLocks/>
          </xdr:cNvGrpSpPr>
        </xdr:nvGrpSpPr>
        <xdr:grpSpPr>
          <a:xfrm>
            <a:off x="137" y="734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39" name="Rectangle 39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" name="Rectangle 40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" name="Rectangle 41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2" name="Group 42"/>
          <xdr:cNvGrpSpPr>
            <a:grpSpLocks/>
          </xdr:cNvGrpSpPr>
        </xdr:nvGrpSpPr>
        <xdr:grpSpPr>
          <a:xfrm>
            <a:off x="138" y="761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43" name="Rectangle 43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" name="Rectangle 44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" name="Rectangle 45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6" name="Line 46"/>
          <xdr:cNvSpPr>
            <a:spLocks/>
          </xdr:cNvSpPr>
        </xdr:nvSpPr>
        <xdr:spPr>
          <a:xfrm flipV="1">
            <a:off x="235" y="584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249" y="584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TextBox 49"/>
          <xdr:cNvSpPr txBox="1">
            <a:spLocks noChangeArrowheads="1"/>
          </xdr:cNvSpPr>
        </xdr:nvSpPr>
        <xdr:spPr>
          <a:xfrm>
            <a:off x="126" y="553"/>
            <a:ext cx="354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Расположение источников шума и зоны застройки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I87"/>
  <sheetViews>
    <sheetView tabSelected="1"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1" spans="1:9" ht="18.75">
      <c r="A1" s="91"/>
      <c r="B1" s="91"/>
      <c r="C1" s="91"/>
      <c r="D1" s="91"/>
      <c r="E1" s="91"/>
      <c r="F1" s="91"/>
      <c r="G1" s="91"/>
      <c r="H1" s="91"/>
      <c r="I1" s="91"/>
    </row>
    <row r="2" spans="1:9" ht="20.25">
      <c r="A2" s="127" t="s">
        <v>64</v>
      </c>
      <c r="B2" s="127"/>
      <c r="C2" s="127"/>
      <c r="D2" s="127"/>
      <c r="E2" s="127"/>
      <c r="F2" s="127"/>
      <c r="G2" s="127"/>
      <c r="H2" s="127"/>
      <c r="I2" s="127"/>
    </row>
    <row r="3" spans="1:9" ht="18.75">
      <c r="A3" s="91"/>
      <c r="B3" s="91"/>
      <c r="C3" s="91"/>
      <c r="D3" s="91"/>
      <c r="E3" s="91"/>
      <c r="F3" s="91"/>
      <c r="G3" s="91"/>
      <c r="H3" s="91"/>
      <c r="I3" s="91"/>
    </row>
    <row r="4" spans="1:9" ht="18.75">
      <c r="A4" s="128" t="s">
        <v>319</v>
      </c>
      <c r="B4" s="128"/>
      <c r="C4" s="128"/>
      <c r="D4" s="128"/>
      <c r="E4" s="128"/>
      <c r="F4" s="128"/>
      <c r="G4" s="128"/>
      <c r="H4" s="128"/>
      <c r="I4" s="128"/>
    </row>
    <row r="5" spans="1:9" ht="18.75">
      <c r="A5" s="90"/>
      <c r="B5" s="90"/>
      <c r="C5" s="90"/>
      <c r="D5" s="90"/>
      <c r="E5" s="90"/>
      <c r="F5" s="90"/>
      <c r="G5" s="90"/>
      <c r="H5" s="90"/>
      <c r="I5" s="90"/>
    </row>
    <row r="6" spans="1:3" ht="18.75">
      <c r="A6" s="129" t="s">
        <v>167</v>
      </c>
      <c r="B6" s="129"/>
      <c r="C6" s="1" t="s">
        <v>168</v>
      </c>
    </row>
    <row r="7" ht="18.75">
      <c r="C7" s="1" t="s">
        <v>169</v>
      </c>
    </row>
    <row r="8" ht="18.75">
      <c r="C8" s="1" t="s">
        <v>228</v>
      </c>
    </row>
    <row r="9" ht="18.75">
      <c r="C9" s="1" t="s">
        <v>229</v>
      </c>
    </row>
    <row r="11" spans="2:5" ht="18.75">
      <c r="B11" s="130" t="s">
        <v>170</v>
      </c>
      <c r="C11" s="130"/>
      <c r="D11" s="130"/>
      <c r="E11" s="130"/>
    </row>
    <row r="13" ht="18.75">
      <c r="A13" s="1" t="s">
        <v>171</v>
      </c>
    </row>
    <row r="14" ht="18.75">
      <c r="A14" s="1" t="s">
        <v>172</v>
      </c>
    </row>
    <row r="15" ht="18.75">
      <c r="A15" s="1" t="s">
        <v>173</v>
      </c>
    </row>
    <row r="16" ht="18.75">
      <c r="A16" s="1" t="s">
        <v>174</v>
      </c>
    </row>
    <row r="17" spans="2:3" ht="18.75">
      <c r="B17" s="87" t="s">
        <v>175</v>
      </c>
      <c r="C17" s="1" t="s">
        <v>176</v>
      </c>
    </row>
    <row r="18" spans="2:3" ht="18.75">
      <c r="B18" s="87" t="s">
        <v>175</v>
      </c>
      <c r="C18" s="1" t="s">
        <v>177</v>
      </c>
    </row>
    <row r="19" ht="18.75">
      <c r="C19" s="1" t="s">
        <v>178</v>
      </c>
    </row>
    <row r="20" spans="2:3" ht="18.75">
      <c r="B20" s="87" t="s">
        <v>175</v>
      </c>
      <c r="C20" s="1" t="s">
        <v>179</v>
      </c>
    </row>
    <row r="21" spans="2:3" ht="18.75">
      <c r="B21" s="87" t="s">
        <v>175</v>
      </c>
      <c r="C21" s="1" t="s">
        <v>180</v>
      </c>
    </row>
    <row r="22" spans="2:3" ht="18.75">
      <c r="B22" s="87" t="s">
        <v>175</v>
      </c>
      <c r="C22" s="1" t="s">
        <v>181</v>
      </c>
    </row>
    <row r="23" ht="18.75">
      <c r="C23" s="1" t="s">
        <v>182</v>
      </c>
    </row>
    <row r="24" spans="2:3" ht="18.75">
      <c r="B24" s="87" t="s">
        <v>175</v>
      </c>
      <c r="C24" s="1" t="s">
        <v>183</v>
      </c>
    </row>
    <row r="25" spans="2:3" ht="18.75">
      <c r="B25" s="87" t="s">
        <v>175</v>
      </c>
      <c r="C25" s="1" t="s">
        <v>184</v>
      </c>
    </row>
    <row r="26" ht="18.75">
      <c r="A26" s="1" t="s">
        <v>185</v>
      </c>
    </row>
    <row r="27" ht="18.75">
      <c r="A27" s="1" t="s">
        <v>186</v>
      </c>
    </row>
    <row r="28" ht="18.75">
      <c r="A28" s="1" t="s">
        <v>187</v>
      </c>
    </row>
    <row r="29" ht="18.75">
      <c r="A29" s="1" t="s">
        <v>188</v>
      </c>
    </row>
    <row r="30" ht="18.75">
      <c r="A30" s="1" t="s">
        <v>189</v>
      </c>
    </row>
    <row r="31" ht="18.75">
      <c r="A31" s="1" t="s">
        <v>190</v>
      </c>
    </row>
    <row r="32" ht="18.75">
      <c r="A32" s="1" t="s">
        <v>191</v>
      </c>
    </row>
    <row r="33" ht="18.75">
      <c r="A33" s="1" t="s">
        <v>192</v>
      </c>
    </row>
    <row r="34" ht="18.75">
      <c r="A34" s="1" t="s">
        <v>193</v>
      </c>
    </row>
    <row r="35" ht="18.75">
      <c r="A35" s="1" t="s">
        <v>321</v>
      </c>
    </row>
    <row r="36" ht="18.75">
      <c r="A36" s="1" t="s">
        <v>194</v>
      </c>
    </row>
    <row r="37" ht="18.75">
      <c r="A37" s="1" t="s">
        <v>195</v>
      </c>
    </row>
    <row r="39" ht="18.75">
      <c r="A39" s="1" t="s">
        <v>196</v>
      </c>
    </row>
    <row r="40" ht="18.75">
      <c r="A40" s="1" t="s">
        <v>197</v>
      </c>
    </row>
    <row r="41" ht="18.75">
      <c r="A41" s="1" t="s">
        <v>198</v>
      </c>
    </row>
    <row r="42" ht="18.75">
      <c r="A42" s="1" t="s">
        <v>322</v>
      </c>
    </row>
    <row r="46" spans="2:9" ht="18.75">
      <c r="B46" s="88" t="s">
        <v>199</v>
      </c>
      <c r="C46" s="73" t="s">
        <v>200</v>
      </c>
      <c r="D46" s="73"/>
      <c r="E46" s="73"/>
      <c r="F46" s="73"/>
      <c r="G46" s="73"/>
      <c r="H46" s="73"/>
      <c r="I46" s="73"/>
    </row>
    <row r="47" spans="3:9" ht="20.25">
      <c r="C47" s="73" t="s">
        <v>201</v>
      </c>
      <c r="D47" s="73"/>
      <c r="E47" s="73"/>
      <c r="F47" s="73"/>
      <c r="G47" s="73"/>
      <c r="H47" s="73"/>
      <c r="I47" s="73"/>
    </row>
    <row r="48" spans="1:9" ht="18.75">
      <c r="A48" s="1" t="s">
        <v>202</v>
      </c>
      <c r="C48" s="73"/>
      <c r="D48" s="73"/>
      <c r="E48" s="73"/>
      <c r="F48" s="73"/>
      <c r="G48" s="73"/>
      <c r="H48" s="73"/>
      <c r="I48" s="73"/>
    </row>
    <row r="49" spans="1:9" ht="18.75">
      <c r="A49" s="1" t="s">
        <v>203</v>
      </c>
      <c r="B49" s="1" t="s">
        <v>320</v>
      </c>
      <c r="C49" s="73"/>
      <c r="D49" s="73"/>
      <c r="E49" s="73"/>
      <c r="F49" s="73"/>
      <c r="G49" s="73"/>
      <c r="H49" s="73"/>
      <c r="I49" s="73"/>
    </row>
    <row r="50" spans="1:2" ht="18.75">
      <c r="A50" s="1" t="s">
        <v>203</v>
      </c>
      <c r="B50" s="1" t="s">
        <v>208</v>
      </c>
    </row>
    <row r="51" ht="18.75">
      <c r="B51" s="1" t="s">
        <v>204</v>
      </c>
    </row>
    <row r="52" ht="18.75">
      <c r="B52" s="1" t="s">
        <v>205</v>
      </c>
    </row>
    <row r="53" ht="18.75">
      <c r="A53" s="1" t="s">
        <v>206</v>
      </c>
    </row>
    <row r="54" spans="1:9" ht="18.75">
      <c r="A54" s="1" t="s">
        <v>207</v>
      </c>
      <c r="I54" s="4"/>
    </row>
    <row r="55" ht="18.75">
      <c r="A55" s="1" t="s">
        <v>209</v>
      </c>
    </row>
    <row r="56" ht="18.75">
      <c r="A56" s="1" t="s">
        <v>210</v>
      </c>
    </row>
    <row r="57" ht="18.75">
      <c r="A57" s="1" t="s">
        <v>211</v>
      </c>
    </row>
    <row r="58" ht="18.75">
      <c r="A58" s="1" t="s">
        <v>213</v>
      </c>
    </row>
    <row r="59" ht="18.75">
      <c r="B59" s="1" t="s">
        <v>217</v>
      </c>
    </row>
    <row r="60" ht="18.75">
      <c r="B60" s="1" t="s">
        <v>214</v>
      </c>
    </row>
    <row r="61" ht="18.75">
      <c r="B61" s="1" t="s">
        <v>215</v>
      </c>
    </row>
    <row r="62" ht="18.75">
      <c r="B62" s="1" t="s">
        <v>216</v>
      </c>
    </row>
    <row r="63" spans="2:8" ht="18.75">
      <c r="B63" s="126" t="s">
        <v>56</v>
      </c>
      <c r="C63" s="126"/>
      <c r="D63" s="126"/>
      <c r="E63" s="126"/>
      <c r="F63" s="126"/>
      <c r="G63" s="126"/>
      <c r="H63" s="126"/>
    </row>
    <row r="75" ht="18.75">
      <c r="C75" s="1" t="s">
        <v>225</v>
      </c>
    </row>
    <row r="76" ht="18.75">
      <c r="A76" s="1" t="s">
        <v>341</v>
      </c>
    </row>
    <row r="77" ht="18.75">
      <c r="A77" s="1" t="s">
        <v>218</v>
      </c>
    </row>
    <row r="78" ht="18.75">
      <c r="A78" s="1" t="s">
        <v>219</v>
      </c>
    </row>
    <row r="79" ht="18.75">
      <c r="A79" s="1" t="s">
        <v>342</v>
      </c>
    </row>
    <row r="80" ht="18.75">
      <c r="A80" s="1" t="s">
        <v>220</v>
      </c>
    </row>
    <row r="81" ht="18.75">
      <c r="A81" s="1" t="s">
        <v>221</v>
      </c>
    </row>
    <row r="82" ht="18.75">
      <c r="A82" s="1" t="s">
        <v>323</v>
      </c>
    </row>
    <row r="83" ht="18.75">
      <c r="A83" s="1" t="s">
        <v>222</v>
      </c>
    </row>
    <row r="84" ht="18.75">
      <c r="A84" s="1" t="s">
        <v>223</v>
      </c>
    </row>
    <row r="85" ht="18.75">
      <c r="A85" s="1" t="s">
        <v>224</v>
      </c>
    </row>
    <row r="86" ht="18.75">
      <c r="B86" s="1" t="s">
        <v>226</v>
      </c>
    </row>
    <row r="87" ht="18.75">
      <c r="B87" s="1" t="s">
        <v>227</v>
      </c>
    </row>
  </sheetData>
  <sheetProtection password="CEE5" sheet="1" objects="1" scenarios="1"/>
  <mergeCells count="5">
    <mergeCell ref="B63:H63"/>
    <mergeCell ref="A2:I2"/>
    <mergeCell ref="A4:I4"/>
    <mergeCell ref="A6:B6"/>
    <mergeCell ref="B11:E11"/>
  </mergeCells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rowBreaks count="1" manualBreakCount="1">
    <brk id="75" max="255" man="1"/>
  </rowBreaks>
  <drawing r:id="rId3"/>
  <legacyDrawing r:id="rId2"/>
  <oleObjects>
    <oleObject progId="Equation.3" shapeId="2377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33"/>
  <sheetViews>
    <sheetView workbookViewId="0" topLeftCell="A1">
      <selection activeCell="A1" sqref="A1:I1"/>
    </sheetView>
  </sheetViews>
  <sheetFormatPr defaultColWidth="9.00390625" defaultRowHeight="12.75"/>
  <sheetData>
    <row r="1" spans="1:9" ht="18">
      <c r="A1" s="130" t="s">
        <v>57</v>
      </c>
      <c r="B1" s="130"/>
      <c r="C1" s="130"/>
      <c r="D1" s="130"/>
      <c r="E1" s="130"/>
      <c r="F1" s="130"/>
      <c r="G1" s="130"/>
      <c r="H1" s="130"/>
      <c r="I1" s="130"/>
    </row>
    <row r="2" spans="1:9" ht="18">
      <c r="A2" s="133" t="s">
        <v>55</v>
      </c>
      <c r="B2" s="133"/>
      <c r="C2" s="133"/>
      <c r="D2" s="133"/>
      <c r="E2" s="133"/>
      <c r="F2" s="133"/>
      <c r="G2" s="133"/>
      <c r="H2" s="133"/>
      <c r="I2" s="133"/>
    </row>
    <row r="3" spans="1:9" ht="18">
      <c r="A3" s="16" t="s">
        <v>29</v>
      </c>
      <c r="B3" s="2"/>
      <c r="C3" s="31"/>
      <c r="D3" s="31"/>
      <c r="E3" s="31"/>
      <c r="F3" s="31"/>
      <c r="G3" s="31"/>
      <c r="H3" s="2"/>
      <c r="I3" s="3"/>
    </row>
    <row r="4" spans="1:9" ht="18">
      <c r="A4" s="134" t="s">
        <v>58</v>
      </c>
      <c r="B4" s="134"/>
      <c r="C4" s="134"/>
      <c r="D4" s="134"/>
      <c r="E4" s="134"/>
      <c r="F4" s="134"/>
      <c r="G4" s="134"/>
      <c r="H4" s="134"/>
      <c r="I4" s="134"/>
    </row>
    <row r="5" spans="1:9" ht="18.75" customHeight="1">
      <c r="A5" s="141" t="s">
        <v>59</v>
      </c>
      <c r="B5" s="142"/>
      <c r="C5" s="142"/>
      <c r="D5" s="143"/>
      <c r="E5" s="135" t="s">
        <v>0</v>
      </c>
      <c r="F5" s="136"/>
      <c r="G5" s="136"/>
      <c r="H5" s="136"/>
      <c r="I5" s="137"/>
    </row>
    <row r="6" spans="1:9" ht="18.75" customHeight="1">
      <c r="A6" s="144"/>
      <c r="B6" s="145"/>
      <c r="C6" s="145"/>
      <c r="D6" s="146"/>
      <c r="E6" s="138"/>
      <c r="F6" s="139"/>
      <c r="G6" s="139"/>
      <c r="H6" s="139"/>
      <c r="I6" s="140"/>
    </row>
    <row r="7" spans="1:9" ht="18">
      <c r="A7" s="6"/>
      <c r="B7" s="4"/>
      <c r="C7" s="4"/>
      <c r="D7" s="60"/>
      <c r="E7" s="61" t="s">
        <v>60</v>
      </c>
      <c r="F7" s="131" t="s">
        <v>38</v>
      </c>
      <c r="G7" s="94" t="s">
        <v>61</v>
      </c>
      <c r="H7" s="94" t="s">
        <v>1</v>
      </c>
      <c r="I7" s="95" t="s">
        <v>62</v>
      </c>
    </row>
    <row r="8" spans="1:9" ht="18.75" thickBot="1">
      <c r="A8" s="96" t="s">
        <v>2</v>
      </c>
      <c r="B8" s="36"/>
      <c r="C8" s="36"/>
      <c r="D8" s="8"/>
      <c r="E8" s="62" t="s">
        <v>3</v>
      </c>
      <c r="F8" s="132"/>
      <c r="G8" s="63" t="s">
        <v>4</v>
      </c>
      <c r="H8" s="63" t="s">
        <v>3</v>
      </c>
      <c r="I8" s="97" t="s">
        <v>3</v>
      </c>
    </row>
    <row r="9" spans="1:9" ht="18.75" thickBot="1">
      <c r="A9" s="98" t="s">
        <v>5</v>
      </c>
      <c r="B9" s="99"/>
      <c r="C9" s="99"/>
      <c r="D9" s="4"/>
      <c r="E9" s="55" t="e">
        <f>10*LOG(10^(0.1*E10)+10^(0.1*E11)+10^(0.1*E12)+10^(0.1*E13))</f>
        <v>#NUM!</v>
      </c>
      <c r="F9" s="46"/>
      <c r="G9" s="59" t="e">
        <f>E9-F9</f>
        <v>#NUM!</v>
      </c>
      <c r="H9" s="54"/>
      <c r="I9" s="100" t="e">
        <f>10*LOG(10^(0.1*I10)+10^(0.1*I11)+10^(0.1*I12)+10^(0.1*I13))</f>
        <v>#NUM!</v>
      </c>
    </row>
    <row r="10" spans="1:9" ht="18">
      <c r="A10" s="6" t="s">
        <v>6</v>
      </c>
      <c r="B10" s="4"/>
      <c r="C10" s="4"/>
      <c r="D10" s="4"/>
      <c r="E10" s="59" t="e">
        <f>C14-13*LOG(C16)-C16/200</f>
        <v>#NUM!</v>
      </c>
      <c r="F10" s="101">
        <f>F9</f>
        <v>0</v>
      </c>
      <c r="G10" s="59" t="e">
        <f>E10-F10</f>
        <v>#NUM!</v>
      </c>
      <c r="H10" s="11"/>
      <c r="I10" s="102" t="e">
        <f>E10-H10</f>
        <v>#NUM!</v>
      </c>
    </row>
    <row r="11" spans="1:9" ht="18">
      <c r="A11" s="6" t="s">
        <v>7</v>
      </c>
      <c r="B11" s="4"/>
      <c r="C11" s="4"/>
      <c r="D11" s="4"/>
      <c r="E11" s="59" t="e">
        <f>C15-13*LOG(C17)-C17/200</f>
        <v>#NUM!</v>
      </c>
      <c r="F11" s="101">
        <f>F9</f>
        <v>0</v>
      </c>
      <c r="G11" s="59" t="e">
        <f>E11-F11</f>
        <v>#NUM!</v>
      </c>
      <c r="H11" s="11"/>
      <c r="I11" s="102" t="e">
        <f>E11-H11</f>
        <v>#NUM!</v>
      </c>
    </row>
    <row r="12" spans="1:9" ht="18">
      <c r="A12" s="6" t="s">
        <v>8</v>
      </c>
      <c r="B12" s="4"/>
      <c r="C12" s="4"/>
      <c r="D12" s="4"/>
      <c r="E12" s="59" t="e">
        <f>E14-20*LOG(C18)-C18/200-8</f>
        <v>#NUM!</v>
      </c>
      <c r="F12" s="101">
        <f>F9</f>
        <v>0</v>
      </c>
      <c r="G12" s="59" t="e">
        <f>E12-F12</f>
        <v>#NUM!</v>
      </c>
      <c r="H12" s="11"/>
      <c r="I12" s="102" t="e">
        <f>E12-H12</f>
        <v>#NUM!</v>
      </c>
    </row>
    <row r="13" spans="1:9" ht="18.75" thickBot="1">
      <c r="A13" s="9" t="s">
        <v>9</v>
      </c>
      <c r="B13" s="7"/>
      <c r="C13" s="7"/>
      <c r="D13" s="4"/>
      <c r="E13" s="59" t="e">
        <f>E15-20*LOG(C19)-C19/200-8</f>
        <v>#NUM!</v>
      </c>
      <c r="F13" s="101">
        <f>F9</f>
        <v>0</v>
      </c>
      <c r="G13" s="58" t="e">
        <f>E13-F13</f>
        <v>#NUM!</v>
      </c>
      <c r="H13" s="12"/>
      <c r="I13" s="103" t="e">
        <f>E13-H13</f>
        <v>#NUM!</v>
      </c>
    </row>
    <row r="14" spans="1:9" ht="18">
      <c r="A14" s="19"/>
      <c r="B14" s="20"/>
      <c r="C14" s="21"/>
      <c r="D14" s="42" t="s">
        <v>30</v>
      </c>
      <c r="E14" s="59" t="e">
        <f>10*LOG(10^(0.1*E16)+10^(0.1*E17))</f>
        <v>#NUM!</v>
      </c>
      <c r="F14" s="56" t="e">
        <f>A14+10*LOG(A15)-10*LOG(A16)</f>
        <v>#NUM!</v>
      </c>
      <c r="G14" s="104"/>
      <c r="H14" s="104"/>
      <c r="I14" s="105"/>
    </row>
    <row r="15" spans="1:9" ht="18">
      <c r="A15" s="15"/>
      <c r="B15" s="11"/>
      <c r="C15" s="13"/>
      <c r="D15" s="43">
        <v>2</v>
      </c>
      <c r="E15" s="59" t="e">
        <f>10*LOG(10^(0.1*F14)+10^(0.1*F15))</f>
        <v>#NUM!</v>
      </c>
      <c r="F15" s="57" t="e">
        <f>A17+10*LOG(A18)-10*LOG(A16)</f>
        <v>#NUM!</v>
      </c>
      <c r="G15" s="68"/>
      <c r="H15" s="68"/>
      <c r="I15" s="106"/>
    </row>
    <row r="16" spans="1:9" ht="18">
      <c r="A16" s="15"/>
      <c r="B16" s="11"/>
      <c r="C16" s="13"/>
      <c r="D16" s="43">
        <v>3</v>
      </c>
      <c r="E16" s="56" t="e">
        <f>B14+10*LOG(B15)-10*LOG(A16)</f>
        <v>#NUM!</v>
      </c>
      <c r="F16" s="89"/>
      <c r="G16" s="76"/>
      <c r="H16" s="76"/>
      <c r="I16" s="13"/>
    </row>
    <row r="17" spans="1:9" ht="18">
      <c r="A17" s="15"/>
      <c r="B17" s="11"/>
      <c r="C17" s="13"/>
      <c r="D17" s="43">
        <v>4</v>
      </c>
      <c r="E17" s="57" t="e">
        <f>B16+10*LOG(B17)-10*LOG(A16)</f>
        <v>#NUM!</v>
      </c>
      <c r="F17" s="89"/>
      <c r="G17" s="76"/>
      <c r="H17" s="76"/>
      <c r="I17" s="13"/>
    </row>
    <row r="18" spans="1:9" ht="18">
      <c r="A18" s="15"/>
      <c r="B18" s="11"/>
      <c r="C18" s="13"/>
      <c r="D18" s="43">
        <v>5</v>
      </c>
      <c r="E18" s="11"/>
      <c r="F18" s="89"/>
      <c r="G18" s="76"/>
      <c r="H18" s="76"/>
      <c r="I18" s="13"/>
    </row>
    <row r="19" spans="1:9" ht="18">
      <c r="A19" s="22"/>
      <c r="B19" s="12"/>
      <c r="C19" s="23"/>
      <c r="D19" s="43">
        <v>6</v>
      </c>
      <c r="E19" s="11"/>
      <c r="F19" s="89"/>
      <c r="G19" s="76"/>
      <c r="H19" s="76"/>
      <c r="I19" s="13"/>
    </row>
    <row r="20" spans="1:9" ht="18">
      <c r="A20" s="107" t="s">
        <v>10</v>
      </c>
      <c r="B20" s="32"/>
      <c r="C20" s="32"/>
      <c r="D20" s="44">
        <v>7</v>
      </c>
      <c r="E20" s="108"/>
      <c r="F20" s="108"/>
      <c r="G20" s="4"/>
      <c r="H20" s="4"/>
      <c r="I20" s="5"/>
    </row>
    <row r="21" spans="1:9" ht="24.75" thickBot="1">
      <c r="A21" s="109" t="s">
        <v>11</v>
      </c>
      <c r="B21" s="37"/>
      <c r="C21" s="37"/>
      <c r="D21" s="45">
        <v>8</v>
      </c>
      <c r="E21" s="64" t="s">
        <v>37</v>
      </c>
      <c r="F21" s="65" t="s">
        <v>38</v>
      </c>
      <c r="G21" s="66" t="s">
        <v>39</v>
      </c>
      <c r="H21" s="47" t="s">
        <v>63</v>
      </c>
      <c r="I21" s="110" t="s">
        <v>40</v>
      </c>
    </row>
    <row r="22" spans="1:9" ht="18.75" thickBot="1">
      <c r="A22" s="98" t="s">
        <v>5</v>
      </c>
      <c r="B22" s="99"/>
      <c r="C22" s="99"/>
      <c r="D22" s="4"/>
      <c r="E22" s="55" t="e">
        <f>10*LOG(10^(0.1*E23)+10^(0.1*E24)+10^(0.1*E25)+10^(0.1*E26))</f>
        <v>#NUM!</v>
      </c>
      <c r="F22" s="46"/>
      <c r="G22" s="59" t="e">
        <f>E22-F22</f>
        <v>#NUM!</v>
      </c>
      <c r="H22" s="54"/>
      <c r="I22" s="100" t="e">
        <f>10*LOG(10^(0.1*I23)+10^(0.1*I24)+10^(0.1*I25)+10^(0.1*I26))</f>
        <v>#NUM!</v>
      </c>
    </row>
    <row r="23" spans="1:9" ht="18">
      <c r="A23" s="6" t="s">
        <v>6</v>
      </c>
      <c r="B23" s="4"/>
      <c r="C23" s="4"/>
      <c r="D23" s="4"/>
      <c r="E23" s="59" t="e">
        <f>C27-13*LOG(C29)-C29/200</f>
        <v>#NUM!</v>
      </c>
      <c r="F23" s="101">
        <f>F22</f>
        <v>0</v>
      </c>
      <c r="G23" s="59" t="e">
        <f>E23-F23</f>
        <v>#NUM!</v>
      </c>
      <c r="H23" s="11"/>
      <c r="I23" s="102" t="e">
        <f>E23-H23</f>
        <v>#NUM!</v>
      </c>
    </row>
    <row r="24" spans="1:9" ht="18">
      <c r="A24" s="6" t="s">
        <v>7</v>
      </c>
      <c r="B24" s="4"/>
      <c r="C24" s="4"/>
      <c r="D24" s="4"/>
      <c r="E24" s="59" t="e">
        <f>C28-13*LOG(C30)-C30/200</f>
        <v>#NUM!</v>
      </c>
      <c r="F24" s="101">
        <f>F22</f>
        <v>0</v>
      </c>
      <c r="G24" s="59" t="e">
        <f>E24-F24</f>
        <v>#NUM!</v>
      </c>
      <c r="H24" s="11"/>
      <c r="I24" s="102" t="e">
        <f>E24-H24</f>
        <v>#NUM!</v>
      </c>
    </row>
    <row r="25" spans="1:9" ht="18">
      <c r="A25" s="6" t="s">
        <v>8</v>
      </c>
      <c r="B25" s="4"/>
      <c r="C25" s="4"/>
      <c r="D25" s="4"/>
      <c r="E25" s="59" t="e">
        <f>E27-20*LOG(C31)-C31/200-8</f>
        <v>#NUM!</v>
      </c>
      <c r="F25" s="101">
        <f>F22</f>
        <v>0</v>
      </c>
      <c r="G25" s="59" t="e">
        <f>E25-F25</f>
        <v>#NUM!</v>
      </c>
      <c r="H25" s="11"/>
      <c r="I25" s="102" t="e">
        <f>E25-H25</f>
        <v>#NUM!</v>
      </c>
    </row>
    <row r="26" spans="1:9" ht="18">
      <c r="A26" s="9" t="s">
        <v>9</v>
      </c>
      <c r="B26" s="7"/>
      <c r="C26" s="7"/>
      <c r="D26" s="7"/>
      <c r="E26" s="59" t="e">
        <f>E28-20*LOG(C32)-C32/200-8</f>
        <v>#NUM!</v>
      </c>
      <c r="F26" s="101">
        <f>F22</f>
        <v>0</v>
      </c>
      <c r="G26" s="58" t="e">
        <f>E26-F26</f>
        <v>#NUM!</v>
      </c>
      <c r="H26" s="12"/>
      <c r="I26" s="103" t="e">
        <f>E26-H26</f>
        <v>#NUM!</v>
      </c>
    </row>
    <row r="27" spans="1:9" ht="18">
      <c r="A27" s="19"/>
      <c r="B27" s="20"/>
      <c r="C27" s="21"/>
      <c r="D27" s="4"/>
      <c r="E27" s="59" t="e">
        <f>10*LOG(10^(0.1*E29)+10^(0.1*E30))</f>
        <v>#NUM!</v>
      </c>
      <c r="F27" s="56" t="e">
        <f>A27+10*LOG(A28)-10*LOG(A29)</f>
        <v>#NUM!</v>
      </c>
      <c r="G27" s="89"/>
      <c r="H27" s="89"/>
      <c r="I27" s="111"/>
    </row>
    <row r="28" spans="1:9" ht="18">
      <c r="A28" s="15"/>
      <c r="B28" s="11"/>
      <c r="C28" s="13"/>
      <c r="D28" s="4"/>
      <c r="E28" s="59" t="e">
        <f>10*LOG(10^(0.1*F27)+10^(0.1*F28))</f>
        <v>#NUM!</v>
      </c>
      <c r="F28" s="57" t="e">
        <f>A30+10*LOG(A31)-10*LOG(A29)</f>
        <v>#NUM!</v>
      </c>
      <c r="G28" s="89"/>
      <c r="H28" s="89"/>
      <c r="I28" s="111"/>
    </row>
    <row r="29" spans="1:9" ht="18">
      <c r="A29" s="15"/>
      <c r="B29" s="11"/>
      <c r="C29" s="13"/>
      <c r="D29" s="4"/>
      <c r="E29" s="56" t="e">
        <f>B27+10*LOG(B28)-10*LOG(A29)</f>
        <v>#NUM!</v>
      </c>
      <c r="F29" s="89"/>
      <c r="G29" s="89"/>
      <c r="H29" s="89"/>
      <c r="I29" s="111"/>
    </row>
    <row r="30" spans="1:9" ht="18">
      <c r="A30" s="15"/>
      <c r="B30" s="11"/>
      <c r="C30" s="13"/>
      <c r="D30" s="4"/>
      <c r="E30" s="57" t="e">
        <f>B29+10*LOG(B30)-10*LOG(A29)</f>
        <v>#NUM!</v>
      </c>
      <c r="F30" s="89"/>
      <c r="G30" s="89"/>
      <c r="H30" s="89"/>
      <c r="I30" s="111"/>
    </row>
    <row r="31" spans="1:9" ht="18">
      <c r="A31" s="15"/>
      <c r="B31" s="11"/>
      <c r="C31" s="13"/>
      <c r="D31" s="117"/>
      <c r="E31" s="89"/>
      <c r="F31" s="89"/>
      <c r="G31" s="89"/>
      <c r="H31" s="89"/>
      <c r="I31" s="111"/>
    </row>
    <row r="32" spans="1:9" ht="18">
      <c r="A32" s="22"/>
      <c r="B32" s="12"/>
      <c r="C32" s="12"/>
      <c r="D32" s="118"/>
      <c r="E32" s="119"/>
      <c r="F32" s="67"/>
      <c r="G32" s="67"/>
      <c r="H32" s="67"/>
      <c r="I32" s="120"/>
    </row>
    <row r="33" spans="1:9" ht="18">
      <c r="A33" s="107" t="s">
        <v>10</v>
      </c>
      <c r="B33" s="32"/>
      <c r="C33" s="122"/>
      <c r="D33" s="123"/>
      <c r="E33" s="115"/>
      <c r="F33" s="121"/>
      <c r="G33" s="121"/>
      <c r="H33" s="121"/>
      <c r="I33" s="116"/>
    </row>
  </sheetData>
  <sheetProtection password="CEE5" sheet="1" objects="1" scenarios="1"/>
  <mergeCells count="6">
    <mergeCell ref="F7:F8"/>
    <mergeCell ref="A1:I1"/>
    <mergeCell ref="A2:I2"/>
    <mergeCell ref="A4:I4"/>
    <mergeCell ref="E5:I6"/>
    <mergeCell ref="A5:D6"/>
  </mergeCells>
  <printOptions/>
  <pageMargins left="0.75" right="0.75" top="1" bottom="1" header="0.5" footer="0.5"/>
  <pageSetup orientation="portrait" paperSize="9" r:id="rId4"/>
  <headerFooter alignWithMargins="0">
    <oddHeader>&amp;C&amp;A</oddHeader>
    <oddFooter>&amp;CСтраница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2:I32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2" spans="1:9" ht="20.25">
      <c r="A2" s="148" t="s">
        <v>64</v>
      </c>
      <c r="B2" s="148"/>
      <c r="C2" s="148"/>
      <c r="D2" s="148"/>
      <c r="E2" s="148"/>
      <c r="F2" s="148"/>
      <c r="G2" s="148"/>
      <c r="H2" s="148"/>
      <c r="I2" s="148"/>
    </row>
    <row r="3" spans="1:9" ht="18.75">
      <c r="A3" s="130" t="s">
        <v>55</v>
      </c>
      <c r="B3" s="130"/>
      <c r="C3" s="130"/>
      <c r="D3" s="130"/>
      <c r="E3" s="130"/>
      <c r="F3" s="130"/>
      <c r="G3" s="130"/>
      <c r="H3" s="130"/>
      <c r="I3" s="130"/>
    </row>
    <row r="5" spans="1:9" ht="18.75">
      <c r="A5" s="130" t="s">
        <v>326</v>
      </c>
      <c r="B5" s="130"/>
      <c r="C5" s="130"/>
      <c r="D5" s="130"/>
      <c r="E5" s="130"/>
      <c r="F5" s="130"/>
      <c r="G5" s="130"/>
      <c r="H5" s="130"/>
      <c r="I5" s="130"/>
    </row>
    <row r="6" spans="1:9" ht="18.75">
      <c r="A6" s="130" t="s">
        <v>324</v>
      </c>
      <c r="B6" s="130"/>
      <c r="C6" s="130"/>
      <c r="D6" s="130"/>
      <c r="E6" s="130"/>
      <c r="F6" s="130"/>
      <c r="G6" s="130"/>
      <c r="H6" s="130"/>
      <c r="I6" s="130"/>
    </row>
    <row r="7" spans="8:9" ht="18.75">
      <c r="H7" s="130" t="s">
        <v>136</v>
      </c>
      <c r="I7" s="130"/>
    </row>
    <row r="8" spans="1:9" ht="18.75">
      <c r="A8" s="130" t="s">
        <v>246</v>
      </c>
      <c r="B8" s="130"/>
      <c r="C8" s="130"/>
      <c r="D8" s="130"/>
      <c r="E8" s="130"/>
      <c r="F8" s="130"/>
      <c r="G8" s="130"/>
      <c r="H8" s="130"/>
      <c r="I8" s="130"/>
    </row>
    <row r="9" spans="1:9" ht="18.75">
      <c r="A9" s="130" t="s">
        <v>230</v>
      </c>
      <c r="B9" s="130"/>
      <c r="C9" s="130"/>
      <c r="D9" s="130"/>
      <c r="E9" s="130"/>
      <c r="F9" s="130"/>
      <c r="G9" s="130"/>
      <c r="H9" s="130"/>
      <c r="I9" s="130"/>
    </row>
    <row r="10" spans="1:9" ht="18.75">
      <c r="A10" s="149" t="s">
        <v>231</v>
      </c>
      <c r="B10" s="152" t="s">
        <v>232</v>
      </c>
      <c r="C10" s="153"/>
      <c r="D10" s="153"/>
      <c r="E10" s="154"/>
      <c r="F10" s="159" t="s">
        <v>233</v>
      </c>
      <c r="G10" s="160"/>
      <c r="H10" s="160"/>
      <c r="I10" s="161"/>
    </row>
    <row r="11" spans="1:9" ht="18.75">
      <c r="A11" s="150"/>
      <c r="B11" s="125"/>
      <c r="C11" s="124"/>
      <c r="D11" s="124"/>
      <c r="E11" s="155"/>
      <c r="F11" s="162" t="s">
        <v>234</v>
      </c>
      <c r="G11" s="163"/>
      <c r="H11" s="164" t="s">
        <v>235</v>
      </c>
      <c r="I11" s="165"/>
    </row>
    <row r="12" spans="1:9" ht="18.75">
      <c r="A12" s="151"/>
      <c r="B12" s="156"/>
      <c r="C12" s="157"/>
      <c r="D12" s="157"/>
      <c r="E12" s="158"/>
      <c r="F12" s="166" t="s">
        <v>236</v>
      </c>
      <c r="G12" s="167"/>
      <c r="H12" s="168" t="s">
        <v>237</v>
      </c>
      <c r="I12" s="167"/>
    </row>
    <row r="13" spans="1:9" ht="18.75">
      <c r="A13" s="72" t="s">
        <v>238</v>
      </c>
      <c r="B13" s="171" t="s">
        <v>239</v>
      </c>
      <c r="C13" s="171"/>
      <c r="D13" s="171"/>
      <c r="E13" s="170"/>
      <c r="F13" s="169">
        <v>40</v>
      </c>
      <c r="G13" s="170"/>
      <c r="H13" s="171">
        <v>30</v>
      </c>
      <c r="I13" s="170"/>
    </row>
    <row r="14" spans="1:9" ht="18.75">
      <c r="A14" s="72" t="s">
        <v>240</v>
      </c>
      <c r="B14" s="171" t="s">
        <v>241</v>
      </c>
      <c r="C14" s="171"/>
      <c r="D14" s="171"/>
      <c r="E14" s="170"/>
      <c r="F14" s="169">
        <v>45</v>
      </c>
      <c r="G14" s="170"/>
      <c r="H14" s="171">
        <v>35</v>
      </c>
      <c r="I14" s="170"/>
    </row>
    <row r="15" spans="1:9" ht="18.75">
      <c r="A15" s="72" t="s">
        <v>242</v>
      </c>
      <c r="B15" s="171" t="s">
        <v>243</v>
      </c>
      <c r="C15" s="171"/>
      <c r="D15" s="171"/>
      <c r="E15" s="170"/>
      <c r="F15" s="169">
        <v>55</v>
      </c>
      <c r="G15" s="170"/>
      <c r="H15" s="171">
        <v>45</v>
      </c>
      <c r="I15" s="170"/>
    </row>
    <row r="16" spans="1:9" ht="18.75">
      <c r="A16" s="172" t="s">
        <v>244</v>
      </c>
      <c r="B16" s="124" t="s">
        <v>245</v>
      </c>
      <c r="C16" s="124"/>
      <c r="D16" s="124"/>
      <c r="E16" s="155"/>
      <c r="F16" s="174">
        <v>60</v>
      </c>
      <c r="G16" s="165"/>
      <c r="H16" s="164">
        <v>50</v>
      </c>
      <c r="I16" s="165"/>
    </row>
    <row r="17" spans="1:9" ht="18.75">
      <c r="A17" s="173"/>
      <c r="B17" s="157"/>
      <c r="C17" s="157"/>
      <c r="D17" s="157"/>
      <c r="E17" s="158"/>
      <c r="F17" s="166"/>
      <c r="G17" s="167"/>
      <c r="H17" s="168"/>
      <c r="I17" s="167"/>
    </row>
    <row r="19" spans="1:9" ht="18.75">
      <c r="A19" s="147" t="s">
        <v>313</v>
      </c>
      <c r="B19" s="147"/>
      <c r="C19" s="147"/>
      <c r="D19" s="147"/>
      <c r="E19" s="147"/>
      <c r="F19" s="147"/>
      <c r="G19" s="147"/>
      <c r="H19" s="147"/>
      <c r="I19" s="147"/>
    </row>
    <row r="21" spans="1:9" ht="18.75">
      <c r="A21" s="73" t="s">
        <v>314</v>
      </c>
      <c r="B21" s="73"/>
      <c r="C21" s="73"/>
      <c r="D21" s="73"/>
      <c r="E21" s="73"/>
      <c r="F21" s="73"/>
      <c r="G21" s="73"/>
      <c r="H21" s="73"/>
      <c r="I21" s="73"/>
    </row>
    <row r="22" spans="1:9" ht="18.75">
      <c r="A22" s="73" t="s">
        <v>315</v>
      </c>
      <c r="B22" s="73"/>
      <c r="C22" s="73"/>
      <c r="D22" s="73"/>
      <c r="E22" s="73"/>
      <c r="F22" s="73"/>
      <c r="G22" s="73"/>
      <c r="H22" s="73"/>
      <c r="I22" s="73"/>
    </row>
    <row r="23" spans="1:9" ht="18.75">
      <c r="A23" s="73" t="s">
        <v>316</v>
      </c>
      <c r="B23" s="73"/>
      <c r="C23" s="73"/>
      <c r="D23" s="73"/>
      <c r="E23" s="73"/>
      <c r="F23" s="73"/>
      <c r="G23" s="73"/>
      <c r="H23" s="73"/>
      <c r="I23" s="73"/>
    </row>
    <row r="24" spans="1:9" ht="18.75">
      <c r="A24" s="73" t="s">
        <v>354</v>
      </c>
      <c r="B24" s="73"/>
      <c r="C24" s="73"/>
      <c r="D24" s="73"/>
      <c r="E24" s="73"/>
      <c r="F24" s="73"/>
      <c r="G24" s="73"/>
      <c r="H24" s="73"/>
      <c r="I24" s="73"/>
    </row>
    <row r="25" spans="1:9" ht="18.75">
      <c r="A25" s="73" t="s">
        <v>317</v>
      </c>
      <c r="B25" s="73"/>
      <c r="C25" s="73"/>
      <c r="D25" s="73"/>
      <c r="E25" s="73"/>
      <c r="F25" s="73"/>
      <c r="G25" s="73"/>
      <c r="H25" s="73"/>
      <c r="I25" s="73"/>
    </row>
    <row r="26" spans="1:9" ht="18.75">
      <c r="A26" s="73" t="s">
        <v>318</v>
      </c>
      <c r="B26" s="73"/>
      <c r="C26" s="73"/>
      <c r="D26" s="73"/>
      <c r="E26" s="73"/>
      <c r="F26" s="73"/>
      <c r="G26" s="73"/>
      <c r="H26" s="73"/>
      <c r="I26" s="73"/>
    </row>
    <row r="27" spans="1:9" ht="18.75">
      <c r="A27" s="73" t="s">
        <v>355</v>
      </c>
      <c r="B27" s="73"/>
      <c r="C27" s="73"/>
      <c r="D27" s="73"/>
      <c r="E27" s="73"/>
      <c r="F27" s="73"/>
      <c r="G27" s="73"/>
      <c r="H27" s="73"/>
      <c r="I27" s="73"/>
    </row>
    <row r="28" spans="1:9" ht="18.75">
      <c r="A28" s="73" t="s">
        <v>356</v>
      </c>
      <c r="B28" s="73"/>
      <c r="C28" s="73"/>
      <c r="D28" s="73"/>
      <c r="E28" s="73"/>
      <c r="F28" s="73"/>
      <c r="G28" s="73"/>
      <c r="H28" s="73"/>
      <c r="I28" s="73"/>
    </row>
    <row r="29" spans="1:9" ht="18.75">
      <c r="A29" s="73" t="s">
        <v>357</v>
      </c>
      <c r="B29" s="73"/>
      <c r="C29" s="73"/>
      <c r="D29" s="73"/>
      <c r="E29" s="73"/>
      <c r="F29" s="73"/>
      <c r="G29" s="73"/>
      <c r="H29" s="73"/>
      <c r="I29" s="73"/>
    </row>
    <row r="30" spans="1:9" ht="18.75">
      <c r="A30" s="73" t="s">
        <v>358</v>
      </c>
      <c r="B30" s="73"/>
      <c r="C30" s="73"/>
      <c r="D30" s="73"/>
      <c r="E30" s="73"/>
      <c r="F30" s="73"/>
      <c r="G30" s="73"/>
      <c r="H30" s="73"/>
      <c r="I30" s="73"/>
    </row>
    <row r="31" spans="1:9" ht="18.75">
      <c r="A31" s="73" t="s">
        <v>359</v>
      </c>
      <c r="B31" s="73"/>
      <c r="C31" s="73"/>
      <c r="D31" s="73"/>
      <c r="E31" s="73"/>
      <c r="F31" s="73"/>
      <c r="G31" s="73"/>
      <c r="H31" s="73"/>
      <c r="I31" s="73"/>
    </row>
    <row r="32" spans="1:9" ht="18.75">
      <c r="A32" s="73" t="s">
        <v>360</v>
      </c>
      <c r="B32" s="73"/>
      <c r="C32" s="73"/>
      <c r="D32" s="73"/>
      <c r="E32" s="73"/>
      <c r="F32" s="73"/>
      <c r="G32" s="73"/>
      <c r="H32" s="73"/>
      <c r="I32" s="73"/>
    </row>
  </sheetData>
  <sheetProtection password="CEE5" sheet="1" objects="1" scenarios="1"/>
  <mergeCells count="28">
    <mergeCell ref="A6:I6"/>
    <mergeCell ref="H16:I17"/>
    <mergeCell ref="H14:I14"/>
    <mergeCell ref="B15:E15"/>
    <mergeCell ref="F15:G15"/>
    <mergeCell ref="A16:A17"/>
    <mergeCell ref="B16:E17"/>
    <mergeCell ref="F16:G17"/>
    <mergeCell ref="H15:I15"/>
    <mergeCell ref="B13:E13"/>
    <mergeCell ref="F13:G13"/>
    <mergeCell ref="H13:I13"/>
    <mergeCell ref="B14:E14"/>
    <mergeCell ref="F14:G14"/>
    <mergeCell ref="F11:G11"/>
    <mergeCell ref="H11:I11"/>
    <mergeCell ref="F12:G12"/>
    <mergeCell ref="H12:I12"/>
    <mergeCell ref="A19:I19"/>
    <mergeCell ref="A2:I2"/>
    <mergeCell ref="A3:I3"/>
    <mergeCell ref="A5:I5"/>
    <mergeCell ref="A8:I8"/>
    <mergeCell ref="A9:I9"/>
    <mergeCell ref="H7:I7"/>
    <mergeCell ref="A10:A12"/>
    <mergeCell ref="B10:E12"/>
    <mergeCell ref="F10:I10"/>
  </mergeCells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106"/>
  <sheetViews>
    <sheetView workbookViewId="0" topLeftCell="A1">
      <selection activeCell="A1" sqref="A1:I1"/>
    </sheetView>
  </sheetViews>
  <sheetFormatPr defaultColWidth="9.25390625" defaultRowHeight="12.75"/>
  <cols>
    <col min="1" max="16384" width="9.25390625" style="1" customWidth="1"/>
  </cols>
  <sheetData>
    <row r="1" spans="1:9" ht="18">
      <c r="A1" s="130" t="s">
        <v>329</v>
      </c>
      <c r="B1" s="130"/>
      <c r="C1" s="130"/>
      <c r="D1" s="130"/>
      <c r="E1" s="130"/>
      <c r="F1" s="130"/>
      <c r="G1" s="130"/>
      <c r="H1" s="130"/>
      <c r="I1" s="130"/>
    </row>
    <row r="2" spans="1:9" ht="18">
      <c r="A2" s="130" t="s">
        <v>365</v>
      </c>
      <c r="B2" s="130"/>
      <c r="C2" s="130"/>
      <c r="D2" s="130"/>
      <c r="E2" s="130"/>
      <c r="F2" s="130"/>
      <c r="G2" s="130"/>
      <c r="H2" s="130"/>
      <c r="I2" s="130"/>
    </row>
    <row r="3" spans="3:8" ht="18">
      <c r="C3" s="175" t="s">
        <v>274</v>
      </c>
      <c r="D3" s="176"/>
      <c r="E3" s="177"/>
      <c r="F3" s="175" t="s">
        <v>275</v>
      </c>
      <c r="G3" s="176"/>
      <c r="H3" s="177"/>
    </row>
    <row r="4" spans="3:8" ht="18">
      <c r="C4" s="27">
        <v>120</v>
      </c>
      <c r="D4" s="28">
        <v>115</v>
      </c>
      <c r="E4" s="29">
        <v>77</v>
      </c>
      <c r="F4" s="27">
        <v>112</v>
      </c>
      <c r="G4" s="28">
        <v>105</v>
      </c>
      <c r="H4" s="29">
        <v>66</v>
      </c>
    </row>
    <row r="5" spans="3:8" ht="18">
      <c r="C5" s="6">
        <v>6</v>
      </c>
      <c r="D5" s="4">
        <v>7</v>
      </c>
      <c r="E5" s="5">
        <v>72</v>
      </c>
      <c r="F5" s="6">
        <v>6</v>
      </c>
      <c r="G5" s="4">
        <v>6</v>
      </c>
      <c r="H5" s="5">
        <v>62</v>
      </c>
    </row>
    <row r="6" spans="3:8" ht="18">
      <c r="C6" s="6">
        <v>16</v>
      </c>
      <c r="D6" s="4">
        <v>100</v>
      </c>
      <c r="E6" s="5">
        <v>300</v>
      </c>
      <c r="F6" s="6">
        <v>8</v>
      </c>
      <c r="G6" s="4">
        <v>95</v>
      </c>
      <c r="H6" s="5">
        <v>300</v>
      </c>
    </row>
    <row r="7" spans="3:8" ht="18">
      <c r="C7" s="6">
        <v>107</v>
      </c>
      <c r="D7" s="4">
        <v>9</v>
      </c>
      <c r="E7" s="5">
        <v>400</v>
      </c>
      <c r="F7" s="6">
        <v>100</v>
      </c>
      <c r="G7" s="4">
        <v>2</v>
      </c>
      <c r="H7" s="5">
        <v>400</v>
      </c>
    </row>
    <row r="8" spans="3:8" ht="18">
      <c r="C8" s="6">
        <v>10</v>
      </c>
      <c r="D8" s="4"/>
      <c r="E8" s="5">
        <v>600</v>
      </c>
      <c r="F8" s="6">
        <v>2</v>
      </c>
      <c r="G8" s="4"/>
      <c r="H8" s="5">
        <v>600</v>
      </c>
    </row>
    <row r="9" spans="3:8" ht="18">
      <c r="C9" s="9"/>
      <c r="D9" s="7"/>
      <c r="E9" s="8">
        <v>800</v>
      </c>
      <c r="F9" s="9"/>
      <c r="G9" s="7"/>
      <c r="H9" s="8">
        <v>800</v>
      </c>
    </row>
    <row r="11" spans="3:8" ht="18">
      <c r="C11" s="175" t="s">
        <v>272</v>
      </c>
      <c r="D11" s="176"/>
      <c r="E11" s="177"/>
      <c r="F11" s="175" t="s">
        <v>273</v>
      </c>
      <c r="G11" s="176"/>
      <c r="H11" s="177"/>
    </row>
    <row r="12" spans="3:8" ht="18.75">
      <c r="C12" s="27">
        <v>120</v>
      </c>
      <c r="D12" s="28">
        <v>116</v>
      </c>
      <c r="E12" s="29">
        <v>80</v>
      </c>
      <c r="F12" s="27">
        <v>115</v>
      </c>
      <c r="G12" s="28">
        <v>110</v>
      </c>
      <c r="H12" s="29">
        <v>72</v>
      </c>
    </row>
    <row r="13" spans="3:8" ht="18.75">
      <c r="C13" s="6">
        <v>10</v>
      </c>
      <c r="D13" s="4">
        <v>9</v>
      </c>
      <c r="E13" s="5">
        <v>75</v>
      </c>
      <c r="F13" s="6">
        <v>6</v>
      </c>
      <c r="G13" s="4">
        <v>6</v>
      </c>
      <c r="H13" s="5">
        <v>66</v>
      </c>
    </row>
    <row r="14" spans="3:8" ht="18.75">
      <c r="C14" s="6">
        <v>16</v>
      </c>
      <c r="D14" s="4">
        <v>115</v>
      </c>
      <c r="E14" s="5">
        <v>300</v>
      </c>
      <c r="F14" s="6">
        <v>8</v>
      </c>
      <c r="G14" s="4">
        <v>100</v>
      </c>
      <c r="H14" s="5">
        <v>300</v>
      </c>
    </row>
    <row r="15" spans="3:8" ht="18.75">
      <c r="C15" s="6">
        <v>110</v>
      </c>
      <c r="D15" s="4">
        <v>7</v>
      </c>
      <c r="E15" s="5">
        <v>300</v>
      </c>
      <c r="F15" s="6">
        <v>105</v>
      </c>
      <c r="G15" s="4">
        <v>2</v>
      </c>
      <c r="H15" s="5">
        <v>300</v>
      </c>
    </row>
    <row r="16" spans="3:8" ht="18.75">
      <c r="C16" s="6">
        <v>6</v>
      </c>
      <c r="D16" s="4"/>
      <c r="E16" s="5">
        <v>500</v>
      </c>
      <c r="F16" s="6">
        <v>2</v>
      </c>
      <c r="G16" s="4"/>
      <c r="H16" s="5">
        <v>500</v>
      </c>
    </row>
    <row r="17" spans="3:8" ht="18.75">
      <c r="C17" s="9"/>
      <c r="D17" s="7"/>
      <c r="E17" s="8">
        <v>800</v>
      </c>
      <c r="F17" s="9"/>
      <c r="G17" s="7"/>
      <c r="H17" s="8">
        <v>800</v>
      </c>
    </row>
    <row r="19" spans="3:8" ht="18.75">
      <c r="C19" s="175" t="s">
        <v>270</v>
      </c>
      <c r="D19" s="176"/>
      <c r="E19" s="177"/>
      <c r="F19" s="175" t="s">
        <v>271</v>
      </c>
      <c r="G19" s="176"/>
      <c r="H19" s="177"/>
    </row>
    <row r="20" spans="3:8" ht="18.75">
      <c r="C20" s="27">
        <v>125</v>
      </c>
      <c r="D20" s="28">
        <v>125</v>
      </c>
      <c r="E20" s="29">
        <v>88</v>
      </c>
      <c r="F20" s="27">
        <v>125</v>
      </c>
      <c r="G20" s="28">
        <v>125</v>
      </c>
      <c r="H20" s="29">
        <v>78</v>
      </c>
    </row>
    <row r="21" spans="3:8" ht="18.75">
      <c r="C21" s="6">
        <v>12</v>
      </c>
      <c r="D21" s="4">
        <v>10</v>
      </c>
      <c r="E21" s="5">
        <v>80</v>
      </c>
      <c r="F21" s="6">
        <v>7</v>
      </c>
      <c r="G21" s="4">
        <v>6</v>
      </c>
      <c r="H21" s="5">
        <v>70</v>
      </c>
    </row>
    <row r="22" spans="3:8" ht="18.75">
      <c r="C22" s="6">
        <v>16</v>
      </c>
      <c r="D22" s="4">
        <v>105</v>
      </c>
      <c r="E22" s="5">
        <v>100</v>
      </c>
      <c r="F22" s="6">
        <v>8</v>
      </c>
      <c r="G22" s="4">
        <v>110</v>
      </c>
      <c r="H22" s="5">
        <v>100</v>
      </c>
    </row>
    <row r="23" spans="3:8" ht="18.75">
      <c r="C23" s="6">
        <v>115</v>
      </c>
      <c r="D23" s="4">
        <v>6</v>
      </c>
      <c r="E23" s="5">
        <v>100</v>
      </c>
      <c r="F23" s="6">
        <v>115</v>
      </c>
      <c r="G23" s="4">
        <v>2</v>
      </c>
      <c r="H23" s="5">
        <v>100</v>
      </c>
    </row>
    <row r="24" spans="3:8" ht="18.75">
      <c r="C24" s="6">
        <v>4</v>
      </c>
      <c r="D24" s="4"/>
      <c r="E24" s="5">
        <v>200</v>
      </c>
      <c r="F24" s="6">
        <v>1</v>
      </c>
      <c r="G24" s="4"/>
      <c r="H24" s="5">
        <v>200</v>
      </c>
    </row>
    <row r="25" spans="3:8" ht="18.75">
      <c r="C25" s="9"/>
      <c r="D25" s="7"/>
      <c r="E25" s="8">
        <v>500</v>
      </c>
      <c r="F25" s="9"/>
      <c r="G25" s="7"/>
      <c r="H25" s="8">
        <v>500</v>
      </c>
    </row>
    <row r="27" spans="3:8" ht="18.75">
      <c r="C27" s="175" t="s">
        <v>268</v>
      </c>
      <c r="D27" s="176"/>
      <c r="E27" s="177"/>
      <c r="F27" s="175" t="s">
        <v>269</v>
      </c>
      <c r="G27" s="176"/>
      <c r="H27" s="177"/>
    </row>
    <row r="28" spans="3:8" ht="18.75">
      <c r="C28" s="27">
        <v>125</v>
      </c>
      <c r="D28" s="28">
        <v>114</v>
      </c>
      <c r="E28" s="29">
        <v>90</v>
      </c>
      <c r="F28" s="27">
        <v>125</v>
      </c>
      <c r="G28" s="28">
        <v>114</v>
      </c>
      <c r="H28" s="29">
        <v>80</v>
      </c>
    </row>
    <row r="29" spans="3:8" ht="18.75">
      <c r="C29" s="6">
        <v>12</v>
      </c>
      <c r="D29" s="4">
        <v>11</v>
      </c>
      <c r="E29" s="5">
        <v>82</v>
      </c>
      <c r="F29" s="6">
        <v>7</v>
      </c>
      <c r="G29" s="4">
        <v>7</v>
      </c>
      <c r="H29" s="5">
        <v>72</v>
      </c>
    </row>
    <row r="30" spans="3:8" ht="18.75">
      <c r="C30" s="6">
        <v>16</v>
      </c>
      <c r="D30" s="4">
        <v>105</v>
      </c>
      <c r="E30" s="5">
        <v>100</v>
      </c>
      <c r="F30" s="6">
        <v>8</v>
      </c>
      <c r="G30" s="4">
        <v>105</v>
      </c>
      <c r="H30" s="5">
        <v>100</v>
      </c>
    </row>
    <row r="31" spans="3:8" ht="18.75">
      <c r="C31" s="6">
        <v>115</v>
      </c>
      <c r="D31" s="4">
        <v>5</v>
      </c>
      <c r="E31" s="5">
        <v>100</v>
      </c>
      <c r="F31" s="6">
        <v>115</v>
      </c>
      <c r="G31" s="4">
        <v>1</v>
      </c>
      <c r="H31" s="5">
        <v>100</v>
      </c>
    </row>
    <row r="32" spans="3:8" ht="18.75">
      <c r="C32" s="6">
        <v>2</v>
      </c>
      <c r="D32" s="4"/>
      <c r="E32" s="5">
        <v>100</v>
      </c>
      <c r="F32" s="6">
        <v>1</v>
      </c>
      <c r="G32" s="4"/>
      <c r="H32" s="5">
        <v>100</v>
      </c>
    </row>
    <row r="33" spans="3:8" ht="18.75">
      <c r="C33" s="9"/>
      <c r="D33" s="7"/>
      <c r="E33" s="8">
        <v>300</v>
      </c>
      <c r="F33" s="9"/>
      <c r="G33" s="7"/>
      <c r="H33" s="8">
        <v>300</v>
      </c>
    </row>
    <row r="40" spans="3:8" ht="18.75">
      <c r="C40" s="175" t="s">
        <v>266</v>
      </c>
      <c r="D40" s="176"/>
      <c r="E40" s="177"/>
      <c r="F40" s="175" t="s">
        <v>267</v>
      </c>
      <c r="G40" s="176"/>
      <c r="H40" s="177"/>
    </row>
    <row r="41" spans="3:8" ht="18.75">
      <c r="C41" s="27">
        <v>122</v>
      </c>
      <c r="D41" s="28">
        <v>117</v>
      </c>
      <c r="E41" s="29">
        <v>83</v>
      </c>
      <c r="F41" s="27">
        <v>120</v>
      </c>
      <c r="G41" s="28">
        <v>115</v>
      </c>
      <c r="H41" s="29">
        <v>70</v>
      </c>
    </row>
    <row r="42" spans="3:8" ht="18.75">
      <c r="C42" s="6">
        <v>12</v>
      </c>
      <c r="D42" s="4">
        <v>10</v>
      </c>
      <c r="E42" s="5">
        <v>77</v>
      </c>
      <c r="F42" s="6">
        <v>7</v>
      </c>
      <c r="G42" s="4">
        <v>6</v>
      </c>
      <c r="H42" s="5">
        <v>67</v>
      </c>
    </row>
    <row r="43" spans="3:8" ht="18.75">
      <c r="C43" s="6">
        <v>16</v>
      </c>
      <c r="D43" s="4">
        <v>105</v>
      </c>
      <c r="E43" s="5">
        <v>200</v>
      </c>
      <c r="F43" s="6">
        <v>8</v>
      </c>
      <c r="G43" s="4">
        <v>105</v>
      </c>
      <c r="H43" s="5">
        <v>200</v>
      </c>
    </row>
    <row r="44" spans="3:8" ht="18.75">
      <c r="C44" s="6">
        <v>110</v>
      </c>
      <c r="D44" s="4">
        <v>6</v>
      </c>
      <c r="E44" s="5">
        <v>300</v>
      </c>
      <c r="F44" s="6">
        <v>110</v>
      </c>
      <c r="G44" s="4">
        <v>2</v>
      </c>
      <c r="H44" s="5">
        <v>300</v>
      </c>
    </row>
    <row r="45" spans="3:8" ht="18.75">
      <c r="C45" s="6">
        <v>4</v>
      </c>
      <c r="D45" s="4"/>
      <c r="E45" s="5">
        <v>400</v>
      </c>
      <c r="F45" s="6">
        <v>1</v>
      </c>
      <c r="G45" s="4"/>
      <c r="H45" s="5">
        <v>400</v>
      </c>
    </row>
    <row r="46" spans="3:8" ht="18.75">
      <c r="C46" s="9"/>
      <c r="D46" s="7"/>
      <c r="E46" s="8">
        <v>500</v>
      </c>
      <c r="F46" s="9"/>
      <c r="G46" s="7"/>
      <c r="H46" s="8">
        <v>500</v>
      </c>
    </row>
    <row r="48" spans="3:8" ht="18.75">
      <c r="C48" s="175" t="s">
        <v>264</v>
      </c>
      <c r="D48" s="176"/>
      <c r="E48" s="177"/>
      <c r="F48" s="175" t="s">
        <v>265</v>
      </c>
      <c r="G48" s="176"/>
      <c r="H48" s="177"/>
    </row>
    <row r="49" spans="3:8" ht="18.75">
      <c r="C49" s="27">
        <v>115</v>
      </c>
      <c r="D49" s="28">
        <v>110</v>
      </c>
      <c r="E49" s="29">
        <v>83</v>
      </c>
      <c r="F49" s="27">
        <v>115</v>
      </c>
      <c r="G49" s="28">
        <v>110</v>
      </c>
      <c r="H49" s="29">
        <v>71</v>
      </c>
    </row>
    <row r="50" spans="3:8" ht="18.75">
      <c r="C50" s="6">
        <v>12</v>
      </c>
      <c r="D50" s="4">
        <v>10</v>
      </c>
      <c r="E50" s="5">
        <v>74</v>
      </c>
      <c r="F50" s="6">
        <v>7</v>
      </c>
      <c r="G50" s="4">
        <v>7</v>
      </c>
      <c r="H50" s="5">
        <v>64</v>
      </c>
    </row>
    <row r="51" spans="3:8" ht="18.75">
      <c r="C51" s="6">
        <v>16</v>
      </c>
      <c r="D51" s="4">
        <v>100</v>
      </c>
      <c r="E51" s="5">
        <v>150</v>
      </c>
      <c r="F51" s="6">
        <v>8</v>
      </c>
      <c r="G51" s="4">
        <v>100</v>
      </c>
      <c r="H51" s="5">
        <v>150</v>
      </c>
    </row>
    <row r="52" spans="3:8" ht="18.75">
      <c r="C52" s="6">
        <v>100</v>
      </c>
      <c r="D52" s="4">
        <v>6</v>
      </c>
      <c r="E52" s="5">
        <v>150</v>
      </c>
      <c r="F52" s="6">
        <v>100</v>
      </c>
      <c r="G52" s="4">
        <v>1</v>
      </c>
      <c r="H52" s="5">
        <v>150</v>
      </c>
    </row>
    <row r="53" spans="3:8" ht="18.75">
      <c r="C53" s="6">
        <v>4</v>
      </c>
      <c r="D53" s="4"/>
      <c r="E53" s="5">
        <v>300</v>
      </c>
      <c r="F53" s="6">
        <v>1</v>
      </c>
      <c r="G53" s="4"/>
      <c r="H53" s="5">
        <v>300</v>
      </c>
    </row>
    <row r="54" spans="3:8" ht="18.75">
      <c r="C54" s="9"/>
      <c r="D54" s="7"/>
      <c r="E54" s="8">
        <v>400</v>
      </c>
      <c r="F54" s="9"/>
      <c r="G54" s="7"/>
      <c r="H54" s="8">
        <v>400</v>
      </c>
    </row>
    <row r="56" spans="3:8" ht="18.75">
      <c r="C56" s="175" t="s">
        <v>262</v>
      </c>
      <c r="D56" s="176"/>
      <c r="E56" s="177"/>
      <c r="F56" s="175" t="s">
        <v>263</v>
      </c>
      <c r="G56" s="176"/>
      <c r="H56" s="177"/>
    </row>
    <row r="57" spans="3:8" ht="18.75">
      <c r="C57" s="27">
        <v>110</v>
      </c>
      <c r="D57" s="28">
        <v>100</v>
      </c>
      <c r="E57" s="29">
        <v>90</v>
      </c>
      <c r="F57" s="27">
        <v>110</v>
      </c>
      <c r="G57" s="28">
        <v>100</v>
      </c>
      <c r="H57" s="29">
        <v>83</v>
      </c>
    </row>
    <row r="58" spans="3:8" ht="18.75">
      <c r="C58" s="6">
        <v>10</v>
      </c>
      <c r="D58" s="4">
        <v>10</v>
      </c>
      <c r="E58" s="5">
        <v>76</v>
      </c>
      <c r="F58" s="6">
        <v>7</v>
      </c>
      <c r="G58" s="4">
        <v>6</v>
      </c>
      <c r="H58" s="5">
        <v>66</v>
      </c>
    </row>
    <row r="59" spans="3:8" ht="18.75">
      <c r="C59" s="6">
        <v>16</v>
      </c>
      <c r="D59" s="4">
        <v>90</v>
      </c>
      <c r="E59" s="5">
        <v>100</v>
      </c>
      <c r="F59" s="6">
        <v>8</v>
      </c>
      <c r="G59" s="4">
        <v>90</v>
      </c>
      <c r="H59" s="5">
        <v>100</v>
      </c>
    </row>
    <row r="60" spans="3:8" ht="18.75">
      <c r="C60" s="6">
        <v>95</v>
      </c>
      <c r="D60" s="4">
        <v>6</v>
      </c>
      <c r="E60" s="5">
        <v>100</v>
      </c>
      <c r="F60" s="6">
        <v>95</v>
      </c>
      <c r="G60" s="4">
        <v>2</v>
      </c>
      <c r="H60" s="5">
        <v>100</v>
      </c>
    </row>
    <row r="61" spans="3:8" ht="18.75">
      <c r="C61" s="6">
        <v>4</v>
      </c>
      <c r="D61" s="4"/>
      <c r="E61" s="5">
        <v>200</v>
      </c>
      <c r="F61" s="6">
        <v>1</v>
      </c>
      <c r="G61" s="4"/>
      <c r="H61" s="5">
        <v>200</v>
      </c>
    </row>
    <row r="62" spans="3:8" ht="18.75">
      <c r="C62" s="9"/>
      <c r="D62" s="7"/>
      <c r="E62" s="8">
        <v>300</v>
      </c>
      <c r="F62" s="9"/>
      <c r="G62" s="7"/>
      <c r="H62" s="8">
        <v>300</v>
      </c>
    </row>
    <row r="64" spans="3:8" ht="18.75">
      <c r="C64" s="175" t="s">
        <v>260</v>
      </c>
      <c r="D64" s="176"/>
      <c r="E64" s="177"/>
      <c r="F64" s="175" t="s">
        <v>261</v>
      </c>
      <c r="G64" s="176"/>
      <c r="H64" s="177"/>
    </row>
    <row r="65" spans="3:8" ht="18.75">
      <c r="C65" s="27">
        <v>122</v>
      </c>
      <c r="D65" s="28">
        <v>118</v>
      </c>
      <c r="E65" s="29">
        <v>87</v>
      </c>
      <c r="F65" s="27">
        <v>112</v>
      </c>
      <c r="G65" s="28">
        <v>108</v>
      </c>
      <c r="H65" s="29">
        <v>77</v>
      </c>
    </row>
    <row r="66" spans="3:8" ht="18.75">
      <c r="C66" s="6">
        <v>12</v>
      </c>
      <c r="D66" s="4">
        <v>10</v>
      </c>
      <c r="E66" s="5">
        <v>78</v>
      </c>
      <c r="F66" s="6">
        <v>6</v>
      </c>
      <c r="G66" s="4">
        <v>7</v>
      </c>
      <c r="H66" s="5">
        <v>68</v>
      </c>
    </row>
    <row r="67" spans="3:8" ht="18.75">
      <c r="C67" s="6">
        <v>16</v>
      </c>
      <c r="D67" s="4">
        <v>110</v>
      </c>
      <c r="E67" s="5">
        <v>100</v>
      </c>
      <c r="F67" s="6">
        <v>8</v>
      </c>
      <c r="G67" s="4">
        <v>95</v>
      </c>
      <c r="H67" s="5">
        <v>100</v>
      </c>
    </row>
    <row r="68" spans="3:8" ht="18.75">
      <c r="C68" s="6">
        <v>115</v>
      </c>
      <c r="D68" s="4">
        <v>6</v>
      </c>
      <c r="E68" s="5">
        <v>150</v>
      </c>
      <c r="F68" s="6">
        <v>95</v>
      </c>
      <c r="G68" s="4">
        <v>1</v>
      </c>
      <c r="H68" s="5">
        <v>150</v>
      </c>
    </row>
    <row r="69" spans="3:8" ht="18.75">
      <c r="C69" s="6">
        <v>4</v>
      </c>
      <c r="D69" s="4"/>
      <c r="E69" s="5">
        <v>200</v>
      </c>
      <c r="F69" s="6">
        <v>2</v>
      </c>
      <c r="G69" s="4"/>
      <c r="H69" s="5">
        <v>200</v>
      </c>
    </row>
    <row r="70" spans="3:8" ht="18.75">
      <c r="C70" s="9"/>
      <c r="D70" s="7"/>
      <c r="E70" s="8">
        <v>300</v>
      </c>
      <c r="F70" s="9"/>
      <c r="G70" s="7"/>
      <c r="H70" s="8">
        <v>300</v>
      </c>
    </row>
    <row r="72" ht="18.75">
      <c r="B72" s="1" t="s">
        <v>258</v>
      </c>
    </row>
    <row r="73" spans="2:7" ht="22.5">
      <c r="B73" s="38" t="s">
        <v>31</v>
      </c>
      <c r="C73" s="38" t="s">
        <v>32</v>
      </c>
      <c r="D73" s="38" t="s">
        <v>33</v>
      </c>
      <c r="E73" s="38" t="s">
        <v>34</v>
      </c>
      <c r="F73" s="39" t="s">
        <v>35</v>
      </c>
      <c r="G73" s="39" t="s">
        <v>36</v>
      </c>
    </row>
    <row r="74" spans="2:7" ht="18.75">
      <c r="B74" s="1" t="e">
        <f>Лист2!I10</f>
        <v>#NUM!</v>
      </c>
      <c r="C74" s="41" t="e">
        <f>Лист2!I11</f>
        <v>#NUM!</v>
      </c>
      <c r="D74" s="41" t="e">
        <f>Лист2!I12</f>
        <v>#NUM!</v>
      </c>
      <c r="E74" s="41" t="e">
        <f>Лист2!I13</f>
        <v>#NUM!</v>
      </c>
      <c r="F74" s="41" t="e">
        <f>Лист2!I9</f>
        <v>#NUM!</v>
      </c>
      <c r="G74" s="1">
        <f>Лист2!F9</f>
        <v>0</v>
      </c>
    </row>
    <row r="78" ht="18.75">
      <c r="B78" s="1" t="s">
        <v>259</v>
      </c>
    </row>
    <row r="79" spans="2:7" ht="22.5">
      <c r="B79" s="38" t="s">
        <v>31</v>
      </c>
      <c r="C79" s="38" t="s">
        <v>32</v>
      </c>
      <c r="D79" s="38" t="s">
        <v>33</v>
      </c>
      <c r="E79" s="38" t="s">
        <v>34</v>
      </c>
      <c r="F79" s="39" t="s">
        <v>35</v>
      </c>
      <c r="G79" s="39" t="s">
        <v>36</v>
      </c>
    </row>
    <row r="80" spans="2:7" ht="18.75">
      <c r="B80" s="1" t="e">
        <f>Лист2!I23</f>
        <v>#NUM!</v>
      </c>
      <c r="C80" s="41" t="e">
        <f>Лист2!I24</f>
        <v>#NUM!</v>
      </c>
      <c r="D80" s="41" t="e">
        <f>Лист2!I25</f>
        <v>#NUM!</v>
      </c>
      <c r="E80" s="41" t="e">
        <f>Лист2!I26</f>
        <v>#NUM!</v>
      </c>
      <c r="F80" s="40" t="e">
        <f>Лист2!I22</f>
        <v>#NUM!</v>
      </c>
      <c r="G80" s="1">
        <f>Лист2!F22</f>
        <v>0</v>
      </c>
    </row>
    <row r="96" spans="1:9" ht="18.75">
      <c r="A96" s="130" t="s">
        <v>43</v>
      </c>
      <c r="B96" s="130"/>
      <c r="C96" s="130"/>
      <c r="D96" s="130"/>
      <c r="E96" s="130"/>
      <c r="F96" s="130"/>
      <c r="G96" s="130"/>
      <c r="H96" s="130"/>
      <c r="I96" s="130"/>
    </row>
    <row r="98" spans="2:7" ht="18.75">
      <c r="B98" s="169" t="s">
        <v>44</v>
      </c>
      <c r="C98" s="170"/>
      <c r="D98" s="169" t="s">
        <v>45</v>
      </c>
      <c r="E98" s="170"/>
      <c r="F98" s="171" t="s">
        <v>46</v>
      </c>
      <c r="G98" s="170"/>
    </row>
    <row r="99" spans="2:7" ht="18.75">
      <c r="B99" s="178">
        <v>1</v>
      </c>
      <c r="C99" s="179"/>
      <c r="D99" s="178">
        <v>1</v>
      </c>
      <c r="E99" s="179"/>
      <c r="F99" s="180" t="s">
        <v>47</v>
      </c>
      <c r="G99" s="179"/>
    </row>
    <row r="100" spans="2:7" ht="18.75">
      <c r="B100" s="178">
        <v>2</v>
      </c>
      <c r="C100" s="179"/>
      <c r="D100" s="178">
        <v>2</v>
      </c>
      <c r="E100" s="179"/>
      <c r="F100" s="180" t="s">
        <v>48</v>
      </c>
      <c r="G100" s="179"/>
    </row>
    <row r="101" spans="2:7" ht="18.75">
      <c r="B101" s="178">
        <v>3</v>
      </c>
      <c r="C101" s="179"/>
      <c r="D101" s="178">
        <v>3</v>
      </c>
      <c r="E101" s="179"/>
      <c r="F101" s="180" t="s">
        <v>49</v>
      </c>
      <c r="G101" s="179"/>
    </row>
    <row r="102" spans="2:7" ht="18.75">
      <c r="B102" s="178">
        <v>4</v>
      </c>
      <c r="C102" s="179"/>
      <c r="D102" s="178">
        <v>4</v>
      </c>
      <c r="E102" s="179"/>
      <c r="F102" s="180" t="s">
        <v>50</v>
      </c>
      <c r="G102" s="179"/>
    </row>
    <row r="103" spans="2:7" ht="18.75">
      <c r="B103" s="178">
        <v>5</v>
      </c>
      <c r="C103" s="179"/>
      <c r="D103" s="178">
        <v>6</v>
      </c>
      <c r="E103" s="179"/>
      <c r="F103" s="180" t="s">
        <v>51</v>
      </c>
      <c r="G103" s="179"/>
    </row>
    <row r="104" spans="2:7" ht="18.75">
      <c r="B104" s="178">
        <v>6</v>
      </c>
      <c r="C104" s="179"/>
      <c r="D104" s="178">
        <v>9</v>
      </c>
      <c r="E104" s="179"/>
      <c r="F104" s="180" t="s">
        <v>52</v>
      </c>
      <c r="G104" s="179"/>
    </row>
    <row r="105" spans="2:7" ht="18.75">
      <c r="B105" s="178">
        <v>7</v>
      </c>
      <c r="C105" s="179"/>
      <c r="D105" s="178">
        <v>12</v>
      </c>
      <c r="E105" s="179"/>
      <c r="F105" s="180" t="s">
        <v>53</v>
      </c>
      <c r="G105" s="179"/>
    </row>
    <row r="106" spans="2:7" ht="18.75">
      <c r="B106" s="175">
        <v>8</v>
      </c>
      <c r="C106" s="177"/>
      <c r="D106" s="175">
        <v>14</v>
      </c>
      <c r="E106" s="177"/>
      <c r="F106" s="176" t="s">
        <v>54</v>
      </c>
      <c r="G106" s="177"/>
    </row>
  </sheetData>
  <mergeCells count="46"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A96:I96"/>
    <mergeCell ref="B98:C98"/>
    <mergeCell ref="D98:E98"/>
    <mergeCell ref="F98:G98"/>
    <mergeCell ref="A1:I1"/>
    <mergeCell ref="C3:E3"/>
    <mergeCell ref="F3:H3"/>
    <mergeCell ref="C11:E11"/>
    <mergeCell ref="F11:H11"/>
    <mergeCell ref="A2:I2"/>
    <mergeCell ref="C19:E19"/>
    <mergeCell ref="F19:H19"/>
    <mergeCell ref="C27:E27"/>
    <mergeCell ref="F27:H27"/>
    <mergeCell ref="C40:E40"/>
    <mergeCell ref="F40:H40"/>
    <mergeCell ref="C48:E48"/>
    <mergeCell ref="F48:H48"/>
    <mergeCell ref="C56:E56"/>
    <mergeCell ref="F56:H56"/>
    <mergeCell ref="C64:E64"/>
    <mergeCell ref="F64:H64"/>
  </mergeCells>
  <printOptions/>
  <pageMargins left="0.75" right="0.75" top="1" bottom="1" header="0.5" footer="0.5"/>
  <pageSetup orientation="portrait" paperSize="9" r:id="rId4"/>
  <headerFooter alignWithMargins="0">
    <oddHeader>&amp;C&amp;A</oddHeader>
    <oddFooter>&amp;CСтраница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I120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2" spans="1:9" ht="20.25">
      <c r="A2" s="148" t="s">
        <v>64</v>
      </c>
      <c r="B2" s="148"/>
      <c r="C2" s="148"/>
      <c r="D2" s="148"/>
      <c r="E2" s="148"/>
      <c r="F2" s="148"/>
      <c r="G2" s="148"/>
      <c r="H2" s="148"/>
      <c r="I2" s="148"/>
    </row>
    <row r="3" spans="1:9" ht="18.75">
      <c r="A3" s="130" t="s">
        <v>55</v>
      </c>
      <c r="B3" s="130"/>
      <c r="C3" s="130"/>
      <c r="D3" s="130"/>
      <c r="E3" s="130"/>
      <c r="F3" s="130"/>
      <c r="G3" s="130"/>
      <c r="H3" s="130"/>
      <c r="I3" s="130"/>
    </row>
    <row r="5" spans="1:9" ht="18.75">
      <c r="A5" s="130" t="s">
        <v>299</v>
      </c>
      <c r="B5" s="130"/>
      <c r="C5" s="130"/>
      <c r="D5" s="130"/>
      <c r="E5" s="130"/>
      <c r="F5" s="130"/>
      <c r="G5" s="130"/>
      <c r="H5" s="130"/>
      <c r="I5" s="130"/>
    </row>
    <row r="6" spans="1:9" ht="18.75">
      <c r="A6" s="3"/>
      <c r="B6" s="3"/>
      <c r="C6" s="3"/>
      <c r="D6" s="3"/>
      <c r="E6" s="3"/>
      <c r="F6" s="3"/>
      <c r="G6" s="3"/>
      <c r="H6" s="3"/>
      <c r="I6" s="3"/>
    </row>
    <row r="7" spans="2:8" ht="18.75">
      <c r="B7" s="187" t="s">
        <v>257</v>
      </c>
      <c r="C7" s="187"/>
      <c r="D7" s="187"/>
      <c r="E7" s="187"/>
      <c r="F7" s="187"/>
      <c r="G7" s="187"/>
      <c r="H7" s="187"/>
    </row>
    <row r="8" ht="18.75">
      <c r="A8" s="1" t="s">
        <v>330</v>
      </c>
    </row>
    <row r="9" ht="18.75">
      <c r="B9" s="1" t="s">
        <v>284</v>
      </c>
    </row>
    <row r="10" ht="18.75">
      <c r="B10" s="1" t="s">
        <v>285</v>
      </c>
    </row>
    <row r="11" ht="18.75">
      <c r="A11" s="1" t="s">
        <v>276</v>
      </c>
    </row>
    <row r="12" ht="18.75">
      <c r="A12" s="1" t="s">
        <v>277</v>
      </c>
    </row>
    <row r="13" ht="18.75">
      <c r="A13" s="1" t="s">
        <v>278</v>
      </c>
    </row>
    <row r="14" ht="18.75">
      <c r="A14" s="1" t="s">
        <v>331</v>
      </c>
    </row>
    <row r="15" ht="18.75">
      <c r="A15" s="1" t="s">
        <v>333</v>
      </c>
    </row>
    <row r="16" ht="18.75">
      <c r="B16" s="1" t="s">
        <v>279</v>
      </c>
    </row>
    <row r="17" ht="18.75">
      <c r="B17" s="1" t="s">
        <v>353</v>
      </c>
    </row>
    <row r="18" ht="18.75">
      <c r="B18" s="1" t="s">
        <v>280</v>
      </c>
    </row>
    <row r="19" ht="18.75">
      <c r="B19" s="1" t="s">
        <v>281</v>
      </c>
    </row>
    <row r="21" ht="18.75">
      <c r="A21" s="1" t="s">
        <v>282</v>
      </c>
    </row>
    <row r="22" ht="18.75">
      <c r="A22" s="1" t="s">
        <v>283</v>
      </c>
    </row>
    <row r="23" ht="18.75">
      <c r="A23" s="1" t="s">
        <v>361</v>
      </c>
    </row>
    <row r="40" spans="1:9" ht="18.75">
      <c r="A40" s="192" t="s">
        <v>286</v>
      </c>
      <c r="B40" s="192"/>
      <c r="C40" s="192"/>
      <c r="D40" s="192"/>
      <c r="E40" s="192"/>
      <c r="F40" s="192"/>
      <c r="G40" s="192"/>
      <c r="H40" s="192"/>
      <c r="I40" s="192"/>
    </row>
    <row r="41" spans="1:9" ht="18.75">
      <c r="A41" s="181" t="s">
        <v>327</v>
      </c>
      <c r="B41" s="182"/>
      <c r="C41" s="183"/>
      <c r="D41" s="182" t="s">
        <v>290</v>
      </c>
      <c r="E41" s="182"/>
      <c r="F41" s="183"/>
      <c r="G41" s="181" t="s">
        <v>293</v>
      </c>
      <c r="H41" s="182"/>
      <c r="I41" s="183"/>
    </row>
    <row r="42" spans="1:9" ht="18.75">
      <c r="A42" s="184"/>
      <c r="B42" s="185"/>
      <c r="C42" s="186"/>
      <c r="D42" s="185"/>
      <c r="E42" s="185"/>
      <c r="F42" s="186"/>
      <c r="G42" s="184"/>
      <c r="H42" s="185"/>
      <c r="I42" s="186"/>
    </row>
    <row r="43" spans="1:9" ht="18.75">
      <c r="A43" s="181" t="s">
        <v>287</v>
      </c>
      <c r="B43" s="182"/>
      <c r="C43" s="183"/>
      <c r="D43" s="182" t="s">
        <v>291</v>
      </c>
      <c r="E43" s="182"/>
      <c r="F43" s="183"/>
      <c r="G43" s="181" t="s">
        <v>294</v>
      </c>
      <c r="H43" s="182"/>
      <c r="I43" s="183"/>
    </row>
    <row r="44" spans="1:9" ht="18.75">
      <c r="A44" s="184"/>
      <c r="B44" s="185"/>
      <c r="C44" s="186"/>
      <c r="D44" s="185"/>
      <c r="E44" s="185"/>
      <c r="F44" s="186"/>
      <c r="G44" s="184"/>
      <c r="H44" s="185"/>
      <c r="I44" s="186"/>
    </row>
    <row r="45" spans="1:9" ht="18.75">
      <c r="A45" s="181" t="s">
        <v>288</v>
      </c>
      <c r="B45" s="182"/>
      <c r="C45" s="183"/>
      <c r="D45" s="182" t="s">
        <v>292</v>
      </c>
      <c r="E45" s="182"/>
      <c r="F45" s="183"/>
      <c r="G45" s="181" t="s">
        <v>295</v>
      </c>
      <c r="H45" s="182"/>
      <c r="I45" s="183"/>
    </row>
    <row r="46" spans="1:9" ht="18.75">
      <c r="A46" s="184"/>
      <c r="B46" s="185"/>
      <c r="C46" s="186"/>
      <c r="D46" s="185"/>
      <c r="E46" s="185"/>
      <c r="F46" s="186"/>
      <c r="G46" s="184"/>
      <c r="H46" s="185"/>
      <c r="I46" s="186"/>
    </row>
    <row r="47" spans="1:9" ht="18.75">
      <c r="A47" s="181" t="s">
        <v>289</v>
      </c>
      <c r="B47" s="182"/>
      <c r="C47" s="183"/>
      <c r="D47" s="182" t="s">
        <v>291</v>
      </c>
      <c r="E47" s="182"/>
      <c r="F47" s="183"/>
      <c r="G47" s="181" t="s">
        <v>296</v>
      </c>
      <c r="H47" s="182"/>
      <c r="I47" s="183"/>
    </row>
    <row r="48" spans="1:9" ht="18.75">
      <c r="A48" s="184"/>
      <c r="B48" s="185"/>
      <c r="C48" s="186"/>
      <c r="D48" s="185"/>
      <c r="E48" s="185"/>
      <c r="F48" s="186"/>
      <c r="G48" s="184"/>
      <c r="H48" s="185"/>
      <c r="I48" s="186"/>
    </row>
    <row r="49" spans="1:9" ht="18.75">
      <c r="A49" s="189" t="s">
        <v>287</v>
      </c>
      <c r="B49" s="190"/>
      <c r="C49" s="191"/>
      <c r="D49" s="113"/>
      <c r="E49" s="113"/>
      <c r="F49" s="95"/>
      <c r="G49" s="181" t="s">
        <v>297</v>
      </c>
      <c r="H49" s="182"/>
      <c r="I49" s="183"/>
    </row>
    <row r="50" spans="1:9" ht="18.75">
      <c r="A50" s="184"/>
      <c r="B50" s="185"/>
      <c r="C50" s="186"/>
      <c r="D50" s="71"/>
      <c r="E50" s="71"/>
      <c r="F50" s="97"/>
      <c r="G50" s="184"/>
      <c r="H50" s="185"/>
      <c r="I50" s="186"/>
    </row>
    <row r="51" spans="1:9" ht="18.75">
      <c r="A51" s="114"/>
      <c r="B51" s="93"/>
      <c r="C51" s="112"/>
      <c r="D51" s="93"/>
      <c r="E51" s="93"/>
      <c r="F51" s="93"/>
      <c r="G51" s="181" t="s">
        <v>298</v>
      </c>
      <c r="H51" s="182"/>
      <c r="I51" s="183"/>
    </row>
    <row r="52" spans="1:9" ht="18.75">
      <c r="A52" s="9"/>
      <c r="B52" s="7"/>
      <c r="C52" s="8"/>
      <c r="D52" s="7"/>
      <c r="E52" s="7"/>
      <c r="F52" s="8"/>
      <c r="G52" s="184"/>
      <c r="H52" s="185"/>
      <c r="I52" s="186"/>
    </row>
    <row r="53" spans="1:9" ht="18.75">
      <c r="A53" s="188" t="s">
        <v>307</v>
      </c>
      <c r="B53" s="188"/>
      <c r="C53" s="76" t="s">
        <v>305</v>
      </c>
      <c r="D53" s="76"/>
      <c r="E53" s="76"/>
      <c r="F53" s="76"/>
      <c r="G53" s="92"/>
      <c r="H53" s="92"/>
      <c r="I53" s="92"/>
    </row>
    <row r="54" spans="3:9" ht="18.75">
      <c r="C54" s="73" t="s">
        <v>306</v>
      </c>
      <c r="D54" s="73"/>
      <c r="E54" s="73"/>
      <c r="F54" s="73"/>
      <c r="G54" s="73"/>
      <c r="H54" s="73"/>
      <c r="I54" s="73"/>
    </row>
    <row r="55" spans="3:9" ht="18.75">
      <c r="C55" s="73"/>
      <c r="D55" s="73"/>
      <c r="E55" s="73"/>
      <c r="F55" s="73"/>
      <c r="G55" s="73"/>
      <c r="H55" s="73"/>
      <c r="I55" s="73"/>
    </row>
    <row r="56" spans="2:6" ht="18.75">
      <c r="B56" s="187" t="s">
        <v>300</v>
      </c>
      <c r="C56" s="187"/>
      <c r="D56" s="187"/>
      <c r="E56" s="187"/>
      <c r="F56" s="187"/>
    </row>
    <row r="58" spans="3:4" ht="18.75">
      <c r="C58" s="30" t="s">
        <v>65</v>
      </c>
      <c r="D58" s="1" t="s">
        <v>248</v>
      </c>
    </row>
    <row r="59" spans="3:4" ht="18.75">
      <c r="C59" s="30" t="s">
        <v>66</v>
      </c>
      <c r="D59" s="1" t="s">
        <v>251</v>
      </c>
    </row>
    <row r="60" spans="3:5" ht="18.75">
      <c r="C60" s="194" t="s">
        <v>252</v>
      </c>
      <c r="D60" s="194"/>
      <c r="E60" s="1" t="s">
        <v>254</v>
      </c>
    </row>
    <row r="61" spans="3:5" ht="18.75">
      <c r="C61" s="194" t="s">
        <v>253</v>
      </c>
      <c r="D61" s="194"/>
      <c r="E61" s="1" t="s">
        <v>255</v>
      </c>
    </row>
    <row r="62" spans="3:4" ht="18.75">
      <c r="C62" s="30" t="s">
        <v>67</v>
      </c>
      <c r="D62" s="1" t="s">
        <v>325</v>
      </c>
    </row>
    <row r="63" ht="18.75">
      <c r="D63" s="1" t="s">
        <v>328</v>
      </c>
    </row>
    <row r="64" spans="3:4" ht="18.75">
      <c r="C64" s="30" t="s">
        <v>68</v>
      </c>
      <c r="D64" s="1" t="s">
        <v>72</v>
      </c>
    </row>
    <row r="65" spans="3:4" ht="18.75">
      <c r="C65" s="30" t="s">
        <v>69</v>
      </c>
      <c r="D65" s="1" t="s">
        <v>249</v>
      </c>
    </row>
    <row r="66" spans="3:4" ht="18.75">
      <c r="C66" s="4"/>
      <c r="D66" s="1" t="s">
        <v>332</v>
      </c>
    </row>
    <row r="67" spans="3:4" ht="18.75">
      <c r="C67" s="30" t="s">
        <v>70</v>
      </c>
      <c r="D67" s="1" t="s">
        <v>250</v>
      </c>
    </row>
    <row r="68" spans="3:4" ht="18.75">
      <c r="C68" s="30" t="s">
        <v>256</v>
      </c>
      <c r="D68" s="1" t="s">
        <v>71</v>
      </c>
    </row>
    <row r="69" spans="2:6" ht="18.75">
      <c r="B69" s="187" t="s">
        <v>301</v>
      </c>
      <c r="C69" s="187"/>
      <c r="D69" s="187"/>
      <c r="E69" s="187"/>
      <c r="F69" s="187"/>
    </row>
    <row r="70" ht="18.75">
      <c r="A70" s="1" t="s">
        <v>363</v>
      </c>
    </row>
    <row r="71" ht="18.75">
      <c r="A71" s="1" t="s">
        <v>302</v>
      </c>
    </row>
    <row r="72" ht="18.75">
      <c r="A72" s="1" t="s">
        <v>364</v>
      </c>
    </row>
    <row r="73" ht="18.75">
      <c r="A73" s="1" t="s">
        <v>73</v>
      </c>
    </row>
    <row r="74" ht="18.75">
      <c r="A74" s="1" t="s">
        <v>303</v>
      </c>
    </row>
    <row r="75" ht="18.75">
      <c r="A75" s="1" t="s">
        <v>304</v>
      </c>
    </row>
    <row r="76" spans="1:9" ht="18.75">
      <c r="A76" s="193"/>
      <c r="B76" s="193"/>
      <c r="C76" s="193"/>
      <c r="D76" s="193"/>
      <c r="E76" s="193"/>
      <c r="F76" s="193"/>
      <c r="G76" s="193"/>
      <c r="H76" s="193"/>
      <c r="I76" s="193"/>
    </row>
    <row r="77" spans="1:9" ht="18.75">
      <c r="A77" s="130" t="s">
        <v>74</v>
      </c>
      <c r="B77" s="130"/>
      <c r="C77" s="130"/>
      <c r="D77" s="130"/>
      <c r="E77" s="130"/>
      <c r="F77" s="130"/>
      <c r="G77" s="130"/>
      <c r="H77" s="130"/>
      <c r="I77" s="130"/>
    </row>
    <row r="78" spans="1:9" ht="18.75">
      <c r="A78" s="130" t="s">
        <v>75</v>
      </c>
      <c r="B78" s="130"/>
      <c r="C78" s="130"/>
      <c r="D78" s="130"/>
      <c r="E78" s="130"/>
      <c r="F78" s="130"/>
      <c r="G78" s="130"/>
      <c r="H78" s="130"/>
      <c r="I78" s="130"/>
    </row>
    <row r="79" ht="18.75">
      <c r="A79" s="1" t="s">
        <v>76</v>
      </c>
    </row>
    <row r="80" ht="18.75">
      <c r="A80" s="1" t="s">
        <v>77</v>
      </c>
    </row>
    <row r="81" ht="18.75">
      <c r="A81" s="1" t="s">
        <v>348</v>
      </c>
    </row>
    <row r="82" ht="18.75">
      <c r="A82" s="1" t="s">
        <v>349</v>
      </c>
    </row>
    <row r="83" ht="18.75">
      <c r="A83" s="1" t="s">
        <v>78</v>
      </c>
    </row>
    <row r="84" ht="18.75">
      <c r="A84" s="1" t="s">
        <v>79</v>
      </c>
    </row>
    <row r="85" ht="18.75">
      <c r="A85" s="1" t="s">
        <v>80</v>
      </c>
    </row>
    <row r="86" ht="18.75">
      <c r="A86" s="1" t="s">
        <v>81</v>
      </c>
    </row>
    <row r="87" ht="18.75">
      <c r="A87" s="1" t="s">
        <v>82</v>
      </c>
    </row>
    <row r="88" ht="18.75">
      <c r="A88" s="1" t="s">
        <v>83</v>
      </c>
    </row>
    <row r="89" ht="18.75">
      <c r="A89" s="1" t="s">
        <v>84</v>
      </c>
    </row>
    <row r="90" ht="18.75">
      <c r="A90" s="1" t="s">
        <v>85</v>
      </c>
    </row>
    <row r="91" ht="18.75">
      <c r="A91" s="1" t="s">
        <v>335</v>
      </c>
    </row>
    <row r="92" ht="18.75">
      <c r="A92" s="1" t="s">
        <v>334</v>
      </c>
    </row>
    <row r="93" ht="18.75">
      <c r="A93" s="1" t="s">
        <v>336</v>
      </c>
    </row>
    <row r="94" ht="18.75">
      <c r="A94" s="1" t="s">
        <v>86</v>
      </c>
    </row>
    <row r="95" ht="18.75">
      <c r="A95" s="1" t="s">
        <v>337</v>
      </c>
    </row>
    <row r="96" ht="18.75">
      <c r="A96" s="1" t="s">
        <v>87</v>
      </c>
    </row>
    <row r="97" ht="18.75">
      <c r="A97" s="1" t="s">
        <v>88</v>
      </c>
    </row>
    <row r="98" ht="18.75">
      <c r="A98" s="1" t="s">
        <v>350</v>
      </c>
    </row>
    <row r="99" ht="18.75">
      <c r="A99" s="1" t="s">
        <v>351</v>
      </c>
    </row>
    <row r="100" ht="18.75">
      <c r="A100" s="1" t="s">
        <v>362</v>
      </c>
    </row>
    <row r="101" ht="18.75">
      <c r="A101" s="1" t="s">
        <v>352</v>
      </c>
    </row>
    <row r="102" ht="18.75">
      <c r="A102" s="1" t="s">
        <v>89</v>
      </c>
    </row>
    <row r="103" ht="18.75">
      <c r="A103" s="1" t="s">
        <v>90</v>
      </c>
    </row>
    <row r="104" ht="18.75">
      <c r="A104" s="1" t="s">
        <v>338</v>
      </c>
    </row>
    <row r="105" ht="18.75">
      <c r="A105" s="1" t="s">
        <v>91</v>
      </c>
    </row>
    <row r="106" ht="18.75">
      <c r="A106" s="1" t="s">
        <v>339</v>
      </c>
    </row>
    <row r="107" ht="18.75">
      <c r="A107" s="1" t="s">
        <v>92</v>
      </c>
    </row>
    <row r="108" ht="18.75">
      <c r="A108" s="1" t="s">
        <v>93</v>
      </c>
    </row>
    <row r="109" ht="18.75">
      <c r="A109" s="1" t="s">
        <v>94</v>
      </c>
    </row>
    <row r="110" ht="18.75">
      <c r="A110" s="1" t="s">
        <v>366</v>
      </c>
    </row>
    <row r="111" ht="18.75">
      <c r="A111" s="1" t="s">
        <v>95</v>
      </c>
    </row>
    <row r="112" ht="18.75">
      <c r="A112" s="1" t="s">
        <v>96</v>
      </c>
    </row>
    <row r="113" ht="18.75">
      <c r="A113" s="1" t="s">
        <v>97</v>
      </c>
    </row>
    <row r="114" ht="18.75">
      <c r="A114" s="1" t="s">
        <v>340</v>
      </c>
    </row>
    <row r="115" ht="18.75">
      <c r="A115" s="1" t="s">
        <v>98</v>
      </c>
    </row>
    <row r="116" ht="18.75">
      <c r="A116" s="1" t="s">
        <v>99</v>
      </c>
    </row>
    <row r="117" ht="18.75">
      <c r="A117" s="1" t="s">
        <v>100</v>
      </c>
    </row>
    <row r="119" spans="1:9" ht="18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8.75">
      <c r="A120" s="3"/>
      <c r="B120" s="3"/>
      <c r="C120" s="3"/>
      <c r="D120" s="3"/>
      <c r="E120" s="3"/>
      <c r="F120" s="3"/>
      <c r="G120" s="3"/>
      <c r="H120" s="3"/>
      <c r="I120" s="3"/>
    </row>
  </sheetData>
  <sheetProtection password="CEE5" sheet="1" objects="1" scenarios="1"/>
  <mergeCells count="28">
    <mergeCell ref="A76:I76"/>
    <mergeCell ref="A77:I77"/>
    <mergeCell ref="A78:I78"/>
    <mergeCell ref="A47:C48"/>
    <mergeCell ref="C60:D60"/>
    <mergeCell ref="C61:D61"/>
    <mergeCell ref="B69:F69"/>
    <mergeCell ref="A2:I2"/>
    <mergeCell ref="A3:I3"/>
    <mergeCell ref="A5:I5"/>
    <mergeCell ref="D45:F46"/>
    <mergeCell ref="G41:I42"/>
    <mergeCell ref="G43:I44"/>
    <mergeCell ref="G45:I46"/>
    <mergeCell ref="B7:H7"/>
    <mergeCell ref="A40:I40"/>
    <mergeCell ref="A41:C42"/>
    <mergeCell ref="A43:C44"/>
    <mergeCell ref="D41:F42"/>
    <mergeCell ref="D43:F44"/>
    <mergeCell ref="A45:C46"/>
    <mergeCell ref="G47:I48"/>
    <mergeCell ref="B56:F56"/>
    <mergeCell ref="G49:I50"/>
    <mergeCell ref="G51:I52"/>
    <mergeCell ref="A53:B53"/>
    <mergeCell ref="A49:C50"/>
    <mergeCell ref="D47:F48"/>
  </mergeCells>
  <printOptions/>
  <pageMargins left="0.984251968503937" right="0.5905511811023623" top="0.984251968503937" bottom="0.984251968503937" header="0.5118110236220472" footer="0.5118110236220472"/>
  <pageSetup orientation="portrait" paperSize="9" scale="91" r:id="rId2"/>
  <headerFooter alignWithMargins="0">
    <oddHeader>&amp;C&amp;A</oddHeader>
    <oddFooter>&amp;CСтраница &amp;P</oddFooter>
  </headerFooter>
  <rowBreaks count="3" manualBreakCount="3">
    <brk id="38" max="8" man="1"/>
    <brk id="75" max="8" man="1"/>
    <brk id="117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I78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1" ht="18.75">
      <c r="I1" s="1" t="s">
        <v>212</v>
      </c>
    </row>
    <row r="2" spans="1:9" ht="20.25">
      <c r="A2" s="148" t="s">
        <v>64</v>
      </c>
      <c r="B2" s="148"/>
      <c r="C2" s="148"/>
      <c r="D2" s="148"/>
      <c r="E2" s="148"/>
      <c r="F2" s="148"/>
      <c r="G2" s="148"/>
      <c r="H2" s="148"/>
      <c r="I2" s="148"/>
    </row>
    <row r="3" spans="1:9" ht="18.75">
      <c r="A3" s="130" t="s">
        <v>55</v>
      </c>
      <c r="B3" s="130"/>
      <c r="C3" s="130"/>
      <c r="D3" s="130"/>
      <c r="E3" s="130"/>
      <c r="F3" s="130"/>
      <c r="G3" s="130"/>
      <c r="H3" s="130"/>
      <c r="I3" s="130"/>
    </row>
    <row r="5" spans="1:9" ht="18.75">
      <c r="A5" s="130" t="s">
        <v>101</v>
      </c>
      <c r="B5" s="130"/>
      <c r="C5" s="130"/>
      <c r="D5" s="130"/>
      <c r="E5" s="130"/>
      <c r="F5" s="130"/>
      <c r="G5" s="130"/>
      <c r="H5" s="130"/>
      <c r="I5" s="130"/>
    </row>
    <row r="7" ht="18.75">
      <c r="A7" s="1" t="s">
        <v>102</v>
      </c>
    </row>
    <row r="8" ht="18.75">
      <c r="A8" s="1" t="s">
        <v>103</v>
      </c>
    </row>
    <row r="9" ht="18.75">
      <c r="A9" s="1" t="s">
        <v>104</v>
      </c>
    </row>
    <row r="10" ht="18.75">
      <c r="A10" s="1" t="s">
        <v>105</v>
      </c>
    </row>
    <row r="11" ht="18.75">
      <c r="A11" s="1" t="s">
        <v>106</v>
      </c>
    </row>
    <row r="12" ht="18.75">
      <c r="A12" s="1" t="s">
        <v>308</v>
      </c>
    </row>
    <row r="13" ht="18.75">
      <c r="A13" s="1" t="s">
        <v>312</v>
      </c>
    </row>
    <row r="14" ht="18.75">
      <c r="A14" s="1" t="s">
        <v>107</v>
      </c>
    </row>
    <row r="15" ht="18.75">
      <c r="A15" s="1" t="s">
        <v>108</v>
      </c>
    </row>
    <row r="16" ht="18.75">
      <c r="A16" s="1" t="s">
        <v>109</v>
      </c>
    </row>
    <row r="17" ht="18.75">
      <c r="A17" s="1" t="s">
        <v>110</v>
      </c>
    </row>
    <row r="18" ht="18.75">
      <c r="A18" s="1" t="s">
        <v>111</v>
      </c>
    </row>
    <row r="19" ht="18.75">
      <c r="A19" s="1" t="s">
        <v>309</v>
      </c>
    </row>
    <row r="20" ht="18.75">
      <c r="A20" s="1" t="s">
        <v>343</v>
      </c>
    </row>
    <row r="21" ht="18.75">
      <c r="A21" s="1" t="s">
        <v>112</v>
      </c>
    </row>
    <row r="22" ht="18.75">
      <c r="A22" s="1" t="s">
        <v>113</v>
      </c>
    </row>
    <row r="23" ht="18.75">
      <c r="A23" s="1" t="s">
        <v>345</v>
      </c>
    </row>
    <row r="24" ht="18.75">
      <c r="A24" s="1" t="s">
        <v>344</v>
      </c>
    </row>
    <row r="25" ht="18.75">
      <c r="A25" s="1" t="s">
        <v>114</v>
      </c>
    </row>
    <row r="26" ht="18.75">
      <c r="A26" s="1" t="s">
        <v>115</v>
      </c>
    </row>
    <row r="27" ht="18.75">
      <c r="A27" s="1" t="s">
        <v>116</v>
      </c>
    </row>
    <row r="28" ht="18.75">
      <c r="A28" s="1" t="s">
        <v>117</v>
      </c>
    </row>
    <row r="29" ht="18.75">
      <c r="A29" s="1" t="s">
        <v>118</v>
      </c>
    </row>
    <row r="30" ht="18.75">
      <c r="A30" s="1" t="s">
        <v>119</v>
      </c>
    </row>
    <row r="31" ht="18.75">
      <c r="A31" s="1" t="s">
        <v>162</v>
      </c>
    </row>
    <row r="32" ht="18.75">
      <c r="A32" s="1" t="s">
        <v>310</v>
      </c>
    </row>
    <row r="33" ht="18.75">
      <c r="A33" s="1" t="s">
        <v>163</v>
      </c>
    </row>
    <row r="34" ht="18.75">
      <c r="A34" s="1" t="s">
        <v>346</v>
      </c>
    </row>
    <row r="35" ht="18.75">
      <c r="A35" s="1" t="s">
        <v>120</v>
      </c>
    </row>
    <row r="36" ht="18.75">
      <c r="A36" s="1" t="s">
        <v>121</v>
      </c>
    </row>
    <row r="37" ht="18.75">
      <c r="A37" s="1" t="s">
        <v>122</v>
      </c>
    </row>
    <row r="38" ht="18.75">
      <c r="A38" s="1" t="s">
        <v>123</v>
      </c>
    </row>
    <row r="39" ht="18.75">
      <c r="A39" s="1" t="s">
        <v>124</v>
      </c>
    </row>
    <row r="41" ht="18.75">
      <c r="A41" s="1" t="s">
        <v>125</v>
      </c>
    </row>
    <row r="42" ht="18.75">
      <c r="A42" s="1" t="s">
        <v>126</v>
      </c>
    </row>
    <row r="43" ht="18.75">
      <c r="A43" s="1" t="s">
        <v>127</v>
      </c>
    </row>
    <row r="44" ht="18.75">
      <c r="A44" s="1" t="s">
        <v>128</v>
      </c>
    </row>
    <row r="45" ht="18.75">
      <c r="A45" s="1" t="s">
        <v>129</v>
      </c>
    </row>
    <row r="46" ht="18.75">
      <c r="A46" s="1" t="s">
        <v>130</v>
      </c>
    </row>
    <row r="47" ht="18.75">
      <c r="A47" s="1" t="s">
        <v>131</v>
      </c>
    </row>
    <row r="48" ht="18.75">
      <c r="A48" s="1" t="s">
        <v>132</v>
      </c>
    </row>
    <row r="49" ht="18.75">
      <c r="A49" s="1" t="s">
        <v>133</v>
      </c>
    </row>
    <row r="50" ht="18.75">
      <c r="A50" s="1" t="s">
        <v>134</v>
      </c>
    </row>
    <row r="51" ht="18.75">
      <c r="A51" s="1" t="s">
        <v>135</v>
      </c>
    </row>
    <row r="52" spans="8:9" ht="18.75">
      <c r="H52" s="130" t="s">
        <v>136</v>
      </c>
      <c r="I52" s="130"/>
    </row>
    <row r="53" spans="1:9" ht="18.75">
      <c r="A53" s="130" t="s">
        <v>137</v>
      </c>
      <c r="B53" s="130"/>
      <c r="C53" s="130"/>
      <c r="D53" s="130"/>
      <c r="E53" s="130"/>
      <c r="F53" s="130"/>
      <c r="G53" s="130"/>
      <c r="H53" s="130"/>
      <c r="I53" s="130"/>
    </row>
    <row r="54" spans="1:9" ht="18.75">
      <c r="A54" s="200" t="s">
        <v>140</v>
      </c>
      <c r="B54" s="200"/>
      <c r="C54" s="200"/>
      <c r="D54" s="200"/>
      <c r="E54" s="200"/>
      <c r="F54" s="199" t="s">
        <v>138</v>
      </c>
      <c r="G54" s="199"/>
      <c r="H54" s="199" t="s">
        <v>139</v>
      </c>
      <c r="I54" s="199"/>
    </row>
    <row r="55" spans="1:9" ht="18.75">
      <c r="A55" s="200"/>
      <c r="B55" s="200"/>
      <c r="C55" s="200"/>
      <c r="D55" s="200"/>
      <c r="E55" s="200"/>
      <c r="F55" s="199"/>
      <c r="G55" s="199"/>
      <c r="H55" s="199"/>
      <c r="I55" s="199"/>
    </row>
    <row r="56" spans="1:9" ht="18.75">
      <c r="A56" s="82" t="s">
        <v>141</v>
      </c>
      <c r="B56" s="83"/>
      <c r="C56" s="83"/>
      <c r="D56" s="83"/>
      <c r="E56" s="79"/>
      <c r="F56" s="162">
        <v>13</v>
      </c>
      <c r="G56" s="163"/>
      <c r="H56" s="198">
        <v>1000</v>
      </c>
      <c r="I56" s="163"/>
    </row>
    <row r="57" spans="1:9" ht="18.75">
      <c r="A57" s="77" t="s">
        <v>142</v>
      </c>
      <c r="B57" s="78"/>
      <c r="C57" s="78"/>
      <c r="D57" s="78"/>
      <c r="E57" s="81"/>
      <c r="F57" s="166"/>
      <c r="G57" s="167"/>
      <c r="H57" s="168"/>
      <c r="I57" s="167"/>
    </row>
    <row r="58" spans="1:9" ht="18.75">
      <c r="A58" s="82" t="s">
        <v>143</v>
      </c>
      <c r="B58" s="83"/>
      <c r="C58" s="83"/>
      <c r="D58" s="83"/>
      <c r="E58" s="79"/>
      <c r="F58" s="162">
        <v>7</v>
      </c>
      <c r="G58" s="163"/>
      <c r="H58" s="198">
        <v>300</v>
      </c>
      <c r="I58" s="163"/>
    </row>
    <row r="59" spans="1:9" ht="18.75">
      <c r="A59" s="77" t="s">
        <v>144</v>
      </c>
      <c r="B59" s="78"/>
      <c r="C59" s="78"/>
      <c r="D59" s="78"/>
      <c r="E59" s="81"/>
      <c r="F59" s="166"/>
      <c r="G59" s="167"/>
      <c r="H59" s="168"/>
      <c r="I59" s="167"/>
    </row>
    <row r="60" spans="1:9" ht="18.75">
      <c r="A60" s="74" t="s">
        <v>145</v>
      </c>
      <c r="B60" s="75"/>
      <c r="C60" s="75"/>
      <c r="D60" s="75"/>
      <c r="E60" s="80"/>
      <c r="F60" s="6"/>
      <c r="G60" s="5"/>
      <c r="H60" s="4"/>
      <c r="I60" s="5"/>
    </row>
    <row r="61" spans="1:9" ht="18.75">
      <c r="A61" s="77" t="s">
        <v>146</v>
      </c>
      <c r="B61" s="78"/>
      <c r="C61" s="78"/>
      <c r="D61" s="78"/>
      <c r="E61" s="81"/>
      <c r="F61" s="195">
        <v>4</v>
      </c>
      <c r="G61" s="196"/>
      <c r="H61" s="197">
        <v>20</v>
      </c>
      <c r="I61" s="196"/>
    </row>
    <row r="62" spans="1:9" ht="18.75">
      <c r="A62" s="84" t="s">
        <v>147</v>
      </c>
      <c r="B62" s="85"/>
      <c r="C62" s="85"/>
      <c r="D62" s="85"/>
      <c r="E62" s="26"/>
      <c r="F62" s="169">
        <v>5</v>
      </c>
      <c r="G62" s="170"/>
      <c r="H62" s="171">
        <v>50</v>
      </c>
      <c r="I62" s="170"/>
    </row>
    <row r="63" spans="1:9" ht="18.75">
      <c r="A63" s="82" t="s">
        <v>149</v>
      </c>
      <c r="B63" s="83"/>
      <c r="C63" s="83"/>
      <c r="D63" s="83"/>
      <c r="E63" s="29"/>
      <c r="F63" s="162">
        <v>8</v>
      </c>
      <c r="G63" s="163"/>
      <c r="H63" s="198">
        <v>70</v>
      </c>
      <c r="I63" s="163"/>
    </row>
    <row r="64" spans="1:9" ht="18.75">
      <c r="A64" s="77" t="s">
        <v>150</v>
      </c>
      <c r="B64" s="78"/>
      <c r="C64" s="78"/>
      <c r="D64" s="78"/>
      <c r="E64" s="8"/>
      <c r="F64" s="166"/>
      <c r="G64" s="167"/>
      <c r="H64" s="168"/>
      <c r="I64" s="167"/>
    </row>
    <row r="65" spans="1:9" ht="18.75">
      <c r="A65" s="84" t="s">
        <v>148</v>
      </c>
      <c r="B65" s="85"/>
      <c r="C65" s="85"/>
      <c r="D65" s="85"/>
      <c r="E65" s="26"/>
      <c r="F65" s="169">
        <v>10</v>
      </c>
      <c r="G65" s="170"/>
      <c r="H65" s="171">
        <v>150</v>
      </c>
      <c r="I65" s="170"/>
    </row>
    <row r="66" spans="1:9" ht="18.75">
      <c r="A66" s="84" t="s">
        <v>151</v>
      </c>
      <c r="B66" s="85"/>
      <c r="C66" s="85"/>
      <c r="D66" s="85"/>
      <c r="E66" s="26"/>
      <c r="F66" s="169">
        <v>3</v>
      </c>
      <c r="G66" s="170"/>
      <c r="H66" s="171">
        <v>20</v>
      </c>
      <c r="I66" s="170"/>
    </row>
    <row r="67" spans="1:9" ht="18.75">
      <c r="A67" s="84" t="s">
        <v>152</v>
      </c>
      <c r="B67" s="85"/>
      <c r="C67" s="85"/>
      <c r="D67" s="85"/>
      <c r="E67" s="26"/>
      <c r="F67" s="169">
        <v>7</v>
      </c>
      <c r="G67" s="170"/>
      <c r="H67" s="171">
        <v>30</v>
      </c>
      <c r="I67" s="170"/>
    </row>
    <row r="68" spans="1:9" ht="18.75">
      <c r="A68" s="82" t="s">
        <v>153</v>
      </c>
      <c r="B68" s="83"/>
      <c r="C68" s="83"/>
      <c r="D68" s="83"/>
      <c r="E68" s="29"/>
      <c r="F68" s="162">
        <v>10</v>
      </c>
      <c r="G68" s="163"/>
      <c r="H68" s="198">
        <v>50</v>
      </c>
      <c r="I68" s="163"/>
    </row>
    <row r="69" spans="1:9" ht="18.75">
      <c r="A69" s="77" t="s">
        <v>154</v>
      </c>
      <c r="B69" s="78"/>
      <c r="C69" s="78"/>
      <c r="D69" s="78"/>
      <c r="E69" s="81"/>
      <c r="F69" s="166"/>
      <c r="G69" s="167"/>
      <c r="H69" s="168"/>
      <c r="I69" s="167"/>
    </row>
    <row r="70" spans="1:9" ht="18.75">
      <c r="A70" s="84" t="s">
        <v>155</v>
      </c>
      <c r="B70" s="85"/>
      <c r="C70" s="85"/>
      <c r="D70" s="85"/>
      <c r="E70" s="86"/>
      <c r="F70" s="169">
        <v>3</v>
      </c>
      <c r="G70" s="170"/>
      <c r="H70" s="171">
        <v>100</v>
      </c>
      <c r="I70" s="170"/>
    </row>
    <row r="71" spans="1:9" ht="18.75">
      <c r="A71" s="74" t="s">
        <v>156</v>
      </c>
      <c r="B71" s="75"/>
      <c r="C71" s="75"/>
      <c r="D71" s="75"/>
      <c r="E71" s="80"/>
      <c r="F71" s="125" t="s">
        <v>159</v>
      </c>
      <c r="G71" s="155"/>
      <c r="H71" s="76"/>
      <c r="I71" s="60"/>
    </row>
    <row r="72" spans="1:9" ht="18.75">
      <c r="A72" s="77" t="s">
        <v>157</v>
      </c>
      <c r="B72" s="78"/>
      <c r="C72" s="78"/>
      <c r="D72" s="78"/>
      <c r="E72" s="81"/>
      <c r="F72" s="125"/>
      <c r="G72" s="155"/>
      <c r="H72" s="195">
        <v>50</v>
      </c>
      <c r="I72" s="196"/>
    </row>
    <row r="73" spans="1:9" ht="18.75">
      <c r="A73" s="77" t="s">
        <v>158</v>
      </c>
      <c r="B73" s="78"/>
      <c r="C73" s="78"/>
      <c r="D73" s="78"/>
      <c r="E73" s="81"/>
      <c r="F73" s="156"/>
      <c r="G73" s="158"/>
      <c r="H73" s="197">
        <v>100</v>
      </c>
      <c r="I73" s="196"/>
    </row>
    <row r="74" spans="1:9" ht="19.5">
      <c r="A74" s="73" t="s">
        <v>160</v>
      </c>
      <c r="B74" s="73"/>
      <c r="C74" s="73" t="s">
        <v>161</v>
      </c>
      <c r="D74" s="73"/>
      <c r="E74" s="73"/>
      <c r="F74" s="73"/>
      <c r="G74" s="73"/>
      <c r="H74" s="73"/>
      <c r="I74" s="73"/>
    </row>
    <row r="75" spans="3:9" ht="18.75">
      <c r="C75" s="73" t="s">
        <v>311</v>
      </c>
      <c r="D75" s="73"/>
      <c r="E75" s="73"/>
      <c r="F75" s="73"/>
      <c r="G75" s="73"/>
      <c r="H75" s="73"/>
      <c r="I75" s="73"/>
    </row>
    <row r="76" spans="3:9" ht="18.75">
      <c r="C76" s="73" t="s">
        <v>164</v>
      </c>
      <c r="D76" s="73"/>
      <c r="E76" s="73"/>
      <c r="F76" s="73"/>
      <c r="G76" s="73"/>
      <c r="H76" s="73"/>
      <c r="I76" s="73"/>
    </row>
    <row r="77" spans="3:9" ht="18.75">
      <c r="C77" s="73" t="s">
        <v>165</v>
      </c>
      <c r="D77" s="73"/>
      <c r="E77" s="73"/>
      <c r="F77" s="73"/>
      <c r="G77" s="73"/>
      <c r="H77" s="73"/>
      <c r="I77" s="73"/>
    </row>
    <row r="78" spans="3:9" ht="18.75">
      <c r="C78" s="73" t="s">
        <v>166</v>
      </c>
      <c r="D78" s="73"/>
      <c r="E78" s="73"/>
      <c r="F78" s="73"/>
      <c r="G78" s="73"/>
      <c r="H78" s="73"/>
      <c r="I78" s="73"/>
    </row>
  </sheetData>
  <sheetProtection password="CEE5" sheet="1" objects="1" scenarios="1"/>
  <mergeCells count="31">
    <mergeCell ref="A2:I2"/>
    <mergeCell ref="A3:I3"/>
    <mergeCell ref="A5:I5"/>
    <mergeCell ref="H52:I52"/>
    <mergeCell ref="A53:I53"/>
    <mergeCell ref="F54:G55"/>
    <mergeCell ref="H54:I55"/>
    <mergeCell ref="A54:E55"/>
    <mergeCell ref="F56:G57"/>
    <mergeCell ref="H56:I57"/>
    <mergeCell ref="F58:G59"/>
    <mergeCell ref="H58:I59"/>
    <mergeCell ref="F61:G61"/>
    <mergeCell ref="H61:I61"/>
    <mergeCell ref="F62:G62"/>
    <mergeCell ref="H62:I62"/>
    <mergeCell ref="F63:G64"/>
    <mergeCell ref="H63:I64"/>
    <mergeCell ref="F65:G65"/>
    <mergeCell ref="H65:I65"/>
    <mergeCell ref="F66:G66"/>
    <mergeCell ref="H66:I66"/>
    <mergeCell ref="F67:G67"/>
    <mergeCell ref="H67:I67"/>
    <mergeCell ref="F71:G73"/>
    <mergeCell ref="H72:I72"/>
    <mergeCell ref="H73:I73"/>
    <mergeCell ref="F68:G69"/>
    <mergeCell ref="H68:I69"/>
    <mergeCell ref="F70:G70"/>
    <mergeCell ref="H70:I70"/>
  </mergeCells>
  <printOptions/>
  <pageMargins left="0.984251968503937" right="0.5905511811023623" top="0.984251968503937" bottom="0.984251968503937" header="0.5118110236220472" footer="0.5118110236220472"/>
  <pageSetup orientation="portrait" paperSize="9" scale="98" r:id="rId1"/>
  <headerFooter alignWithMargins="0">
    <oddHeader>&amp;C&amp;A</oddHeader>
    <oddFooter>&amp;CСтраница &amp;P</oddFoot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I25"/>
  <sheetViews>
    <sheetView workbookViewId="0" topLeftCell="A1">
      <selection activeCell="A1" sqref="A1"/>
    </sheetView>
  </sheetViews>
  <sheetFormatPr defaultColWidth="9.00390625" defaultRowHeight="12.75"/>
  <cols>
    <col min="1" max="7" width="9.25390625" style="1" customWidth="1"/>
    <col min="8" max="8" width="10.375" style="1" customWidth="1"/>
    <col min="9" max="16384" width="9.25390625" style="1" customWidth="1"/>
  </cols>
  <sheetData>
    <row r="1" ht="18.75">
      <c r="E1" s="18" t="s">
        <v>12</v>
      </c>
    </row>
    <row r="3" spans="1:9" ht="18.75">
      <c r="A3" s="130" t="s">
        <v>13</v>
      </c>
      <c r="B3" s="130"/>
      <c r="C3" s="130"/>
      <c r="D3" s="130"/>
      <c r="E3" s="130"/>
      <c r="F3" s="130"/>
      <c r="G3" s="130"/>
      <c r="H3" s="130"/>
      <c r="I3" s="130"/>
    </row>
    <row r="4" spans="1:9" ht="18.75">
      <c r="A4" s="130" t="s">
        <v>55</v>
      </c>
      <c r="B4" s="130"/>
      <c r="C4" s="130"/>
      <c r="D4" s="130"/>
      <c r="E4" s="130"/>
      <c r="F4" s="130"/>
      <c r="G4" s="130"/>
      <c r="H4" s="130"/>
      <c r="I4" s="130"/>
    </row>
    <row r="5" ht="18.75">
      <c r="D5" s="17"/>
    </row>
    <row r="6" spans="1:9" ht="18.75">
      <c r="A6" s="1" t="s">
        <v>14</v>
      </c>
      <c r="D6" s="201"/>
      <c r="E6" s="201"/>
      <c r="F6" s="201"/>
      <c r="G6" s="201"/>
      <c r="H6" s="201"/>
      <c r="I6" s="201"/>
    </row>
    <row r="7" spans="2:5" ht="18.75">
      <c r="B7" s="10" t="s">
        <v>15</v>
      </c>
      <c r="C7" s="10"/>
      <c r="D7" s="10"/>
      <c r="E7" s="33"/>
    </row>
    <row r="9" spans="4:9" ht="18.75">
      <c r="D9" s="204" t="s">
        <v>247</v>
      </c>
      <c r="E9" s="205"/>
      <c r="F9" s="34"/>
      <c r="H9" s="67"/>
      <c r="I9" s="67"/>
    </row>
    <row r="10" spans="6:9" ht="18.75">
      <c r="F10" s="67"/>
      <c r="G10" s="67"/>
      <c r="H10" s="67"/>
      <c r="I10" s="67"/>
    </row>
    <row r="11" spans="2:9" ht="18.75">
      <c r="B11" s="4" t="s">
        <v>16</v>
      </c>
      <c r="C11" s="4"/>
      <c r="D11" s="4"/>
      <c r="E11" s="4"/>
      <c r="F11" s="4"/>
      <c r="G11" s="4"/>
      <c r="H11" s="4"/>
      <c r="I11" s="4"/>
    </row>
    <row r="12" spans="2:9" ht="18.75">
      <c r="B12" s="24" t="s">
        <v>17</v>
      </c>
      <c r="C12" s="25"/>
      <c r="D12" s="25"/>
      <c r="E12" s="26"/>
      <c r="F12" s="24" t="s">
        <v>18</v>
      </c>
      <c r="G12" s="26"/>
      <c r="H12" s="25" t="s">
        <v>19</v>
      </c>
      <c r="I12" s="26"/>
    </row>
    <row r="13" spans="2:9" ht="18.75">
      <c r="B13" s="24" t="s">
        <v>20</v>
      </c>
      <c r="C13" s="25"/>
      <c r="D13" s="25"/>
      <c r="E13" s="26"/>
      <c r="F13" s="209">
        <f>Лист2!F9</f>
        <v>0</v>
      </c>
      <c r="G13" s="210"/>
      <c r="H13" s="209">
        <f>Лист2!F22</f>
        <v>0</v>
      </c>
      <c r="I13" s="210"/>
    </row>
    <row r="14" spans="2:9" ht="18.75">
      <c r="B14" s="27" t="s">
        <v>21</v>
      </c>
      <c r="C14" s="28"/>
      <c r="D14" s="28"/>
      <c r="E14" s="29"/>
      <c r="F14" s="49"/>
      <c r="G14" s="50"/>
      <c r="H14" s="51"/>
      <c r="I14" s="50"/>
    </row>
    <row r="15" spans="2:9" ht="18.75">
      <c r="B15" s="9" t="s">
        <v>22</v>
      </c>
      <c r="C15" s="7"/>
      <c r="D15" s="7"/>
      <c r="E15" s="8"/>
      <c r="F15" s="202"/>
      <c r="G15" s="203"/>
      <c r="H15" s="202"/>
      <c r="I15" s="203"/>
    </row>
    <row r="16" spans="2:9" ht="18.75">
      <c r="B16" s="6" t="s">
        <v>23</v>
      </c>
      <c r="C16" s="4"/>
      <c r="D16" s="4"/>
      <c r="E16" s="5"/>
      <c r="F16" s="52"/>
      <c r="G16" s="53"/>
      <c r="I16" s="29"/>
    </row>
    <row r="17" spans="2:9" ht="18.75">
      <c r="B17" s="9" t="s">
        <v>24</v>
      </c>
      <c r="C17" s="7"/>
      <c r="D17" s="7"/>
      <c r="E17" s="8"/>
      <c r="F17" s="202"/>
      <c r="G17" s="203"/>
      <c r="H17" s="202"/>
      <c r="I17" s="203"/>
    </row>
    <row r="18" spans="2:9" ht="18.75">
      <c r="B18" s="208" t="s">
        <v>41</v>
      </c>
      <c r="C18" s="208"/>
      <c r="D18" s="208"/>
      <c r="E18" s="208"/>
      <c r="F18" s="208"/>
      <c r="G18" s="70"/>
      <c r="H18" s="48"/>
      <c r="I18" s="48"/>
    </row>
    <row r="19" ht="18.75">
      <c r="B19" s="1" t="s">
        <v>42</v>
      </c>
    </row>
    <row r="20" spans="2:9" ht="18.75">
      <c r="B20" s="1" t="s">
        <v>347</v>
      </c>
      <c r="H20" s="206"/>
      <c r="I20" s="207"/>
    </row>
    <row r="21" spans="2:7" ht="18.75">
      <c r="B21" s="1" t="s">
        <v>25</v>
      </c>
      <c r="G21" s="69"/>
    </row>
    <row r="24" spans="3:9" ht="18.75">
      <c r="C24" s="1" t="s">
        <v>26</v>
      </c>
      <c r="F24" s="10"/>
      <c r="G24" s="10"/>
      <c r="H24" s="10"/>
      <c r="I24" s="10"/>
    </row>
    <row r="25" spans="3:9" ht="18.75">
      <c r="C25" s="1" t="s">
        <v>27</v>
      </c>
      <c r="E25" s="10"/>
      <c r="F25" s="10"/>
      <c r="G25" s="14" t="s">
        <v>28</v>
      </c>
      <c r="H25" s="35">
        <f ca="1">TODAY()</f>
        <v>41481</v>
      </c>
      <c r="I25" s="10"/>
    </row>
  </sheetData>
  <sheetProtection password="CEE5" sheet="1" objects="1" scenarios="1"/>
  <mergeCells count="12">
    <mergeCell ref="H20:I20"/>
    <mergeCell ref="B18:F18"/>
    <mergeCell ref="F13:G13"/>
    <mergeCell ref="H13:I13"/>
    <mergeCell ref="F15:G15"/>
    <mergeCell ref="H15:I15"/>
    <mergeCell ref="F17:G17"/>
    <mergeCell ref="A3:I3"/>
    <mergeCell ref="A4:I4"/>
    <mergeCell ref="D6:I6"/>
    <mergeCell ref="H17:I17"/>
    <mergeCell ref="D9:E9"/>
  </mergeCells>
  <printOptions/>
  <pageMargins left="0.984251968503937" right="0.5905511811023623" top="0.984251968503937" bottom="0.984251968503937" header="0.5118110236220472" footer="0.5118110236220472"/>
  <pageSetup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СПГУВК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Защита окружающей среды от воздействия шума</dc:title>
  <dc:subject>БЖД, защита окружающей среды</dc:subject>
  <dc:creator>Эдуард Гомзиков</dc:creator>
  <cp:keywords/>
  <dc:description/>
  <cp:lastModifiedBy>Oleg</cp:lastModifiedBy>
  <cp:lastPrinted>2006-08-11T15:51:07Z</cp:lastPrinted>
  <dcterms:created xsi:type="dcterms:W3CDTF">1999-12-24T05:43:41Z</dcterms:created>
  <cp:category>Лабораторная работа на ПК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