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<sst xmlns="http://schemas.openxmlformats.org/spreadsheetml/2006/main" count="451" uniqueCount="369">
  <si>
    <t>где</t>
  </si>
  <si>
    <t>Таблица 2</t>
  </si>
  <si>
    <t>мероприятий по охране труда</t>
  </si>
  <si>
    <t xml:space="preserve">  Годовой экономический эффект от внедрения мероприятий по</t>
  </si>
  <si>
    <t>охране труда можно оценить по величине получаемой прибыли или</t>
  </si>
  <si>
    <t>по снижению себестоимости продукции.</t>
  </si>
  <si>
    <t xml:space="preserve">  Годовой экономический эффект (Э), определяемый по полученной </t>
  </si>
  <si>
    <t>прибыли, рассчитывается по формуле:</t>
  </si>
  <si>
    <r>
      <t>П</t>
    </r>
    <r>
      <rPr>
        <vertAlign val="subscript"/>
        <sz val="14"/>
        <rFont val="Times New Roman Cyr"/>
        <family val="1"/>
      </rPr>
      <t>пр.</t>
    </r>
    <r>
      <rPr>
        <sz val="14"/>
        <rFont val="Times New Roman Cyr"/>
        <family val="1"/>
      </rPr>
      <t xml:space="preserve"> - </t>
    </r>
  </si>
  <si>
    <r>
      <t>П</t>
    </r>
    <r>
      <rPr>
        <vertAlign val="subscript"/>
        <sz val="14"/>
        <rFont val="Times New Roman Cyr"/>
        <family val="1"/>
      </rPr>
      <t>б.</t>
    </r>
    <r>
      <rPr>
        <sz val="14"/>
        <rFont val="Times New Roman Cyr"/>
        <family val="1"/>
      </rPr>
      <t xml:space="preserve"> - </t>
    </r>
  </si>
  <si>
    <r>
      <t>Е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 xml:space="preserve"> - </t>
    </r>
  </si>
  <si>
    <t>нормативный коэффициент окупаемости дополнитель-</t>
  </si>
  <si>
    <t>ных капитальных вложений, связанных с внедрением</t>
  </si>
  <si>
    <t>мероприятий, - величина обратная нормативному</t>
  </si>
  <si>
    <r>
      <t>К</t>
    </r>
    <r>
      <rPr>
        <vertAlign val="subscript"/>
        <sz val="14"/>
        <rFont val="Times New Roman Cyr"/>
        <family val="1"/>
      </rPr>
      <t>д</t>
    </r>
    <r>
      <rPr>
        <sz val="14"/>
        <rFont val="Times New Roman Cyr"/>
        <family val="1"/>
      </rPr>
      <t xml:space="preserve"> - </t>
    </r>
  </si>
  <si>
    <t xml:space="preserve">  Срок окупаемости дополнительных капитальных вложений</t>
  </si>
  <si>
    <t>определяется по формуле:</t>
  </si>
  <si>
    <t xml:space="preserve">  Годовой экономический эффект, определяемый по снижению</t>
  </si>
  <si>
    <t>себестоимости продукции, рассчитывается по формуле:</t>
  </si>
  <si>
    <r>
      <t>Э</t>
    </r>
    <r>
      <rPr>
        <vertAlign val="subscript"/>
        <sz val="14"/>
        <rFont val="Times New Roman Cyr"/>
        <family val="1"/>
      </rPr>
      <t>i</t>
    </r>
    <r>
      <rPr>
        <sz val="14"/>
        <rFont val="Times New Roman Cyr"/>
        <family val="1"/>
      </rPr>
      <t xml:space="preserve"> - </t>
    </r>
  </si>
  <si>
    <t xml:space="preserve">снижение себестоимости продукции по </t>
  </si>
  <si>
    <r>
      <t>Э</t>
    </r>
    <r>
      <rPr>
        <vertAlign val="subscript"/>
        <sz val="14"/>
        <rFont val="Times New Roman Cyr"/>
        <family val="1"/>
      </rPr>
      <t>тр.</t>
    </r>
    <r>
      <rPr>
        <sz val="14"/>
        <rFont val="Times New Roman Cyr"/>
        <family val="1"/>
      </rPr>
      <t xml:space="preserve"> - </t>
    </r>
  </si>
  <si>
    <r>
      <t>Э</t>
    </r>
    <r>
      <rPr>
        <vertAlign val="subscript"/>
        <sz val="14"/>
        <rFont val="Times New Roman Cyr"/>
        <family val="1"/>
      </rPr>
      <t>з</t>
    </r>
    <r>
      <rPr>
        <sz val="14"/>
        <rFont val="Times New Roman Cyr"/>
        <family val="1"/>
      </rPr>
      <t xml:space="preserve"> - </t>
    </r>
  </si>
  <si>
    <t>снижение заболеваемости;</t>
  </si>
  <si>
    <r>
      <t>Э</t>
    </r>
    <r>
      <rPr>
        <vertAlign val="subscript"/>
        <sz val="14"/>
        <rFont val="Times New Roman Cyr"/>
        <family val="1"/>
      </rPr>
      <t>ут.</t>
    </r>
    <r>
      <rPr>
        <sz val="14"/>
        <rFont val="Times New Roman Cyr"/>
        <family val="1"/>
      </rPr>
      <t xml:space="preserve"> - </t>
    </r>
  </si>
  <si>
    <t>сокращение затрат, связанных со стойкой утратой</t>
  </si>
  <si>
    <t>трудоспособности;</t>
  </si>
  <si>
    <r>
      <t>Э</t>
    </r>
    <r>
      <rPr>
        <vertAlign val="subscript"/>
        <sz val="14"/>
        <rFont val="Times New Roman Cyr"/>
        <family val="1"/>
      </rPr>
      <t>л</t>
    </r>
    <r>
      <rPr>
        <sz val="14"/>
        <rFont val="Times New Roman Cyr"/>
        <family val="1"/>
      </rPr>
      <t xml:space="preserve"> - </t>
    </r>
  </si>
  <si>
    <t>уменьшение затрат на льготы и компенсации;</t>
  </si>
  <si>
    <r>
      <t>Э</t>
    </r>
    <r>
      <rPr>
        <vertAlign val="subscript"/>
        <sz val="14"/>
        <rFont val="Times New Roman Cyr"/>
        <family val="1"/>
      </rPr>
      <t xml:space="preserve">тр.р. </t>
    </r>
    <r>
      <rPr>
        <sz val="14"/>
        <rFont val="Times New Roman Cyr"/>
        <family val="1"/>
      </rPr>
      <t>-</t>
    </r>
  </si>
  <si>
    <t>снижение трудоёмкости работ;</t>
  </si>
  <si>
    <r>
      <t>Э</t>
    </r>
    <r>
      <rPr>
        <vertAlign val="subscript"/>
        <sz val="14"/>
        <rFont val="Times New Roman Cyr"/>
        <family val="1"/>
      </rPr>
      <t>т</t>
    </r>
    <r>
      <rPr>
        <sz val="14"/>
        <rFont val="Times New Roman Cyr"/>
        <family val="1"/>
      </rPr>
      <t xml:space="preserve"> -</t>
    </r>
  </si>
  <si>
    <t>сокращение текучести рабочей силы.</t>
  </si>
  <si>
    <t>Исходные данные для расчёта годового экономического</t>
  </si>
  <si>
    <t>эффекта от внедрения мероприятий по охране труда</t>
  </si>
  <si>
    <t>Таблица 3</t>
  </si>
  <si>
    <t>Оценка по величине получаемой прибыли</t>
  </si>
  <si>
    <t>Прибыль предприятия, полученная после внедрения</t>
  </si>
  <si>
    <r>
      <t>мероприятий по охране труда, П</t>
    </r>
    <r>
      <rPr>
        <vertAlign val="subscript"/>
        <sz val="14"/>
        <rFont val="Times New Roman Cyr"/>
        <family val="1"/>
      </rPr>
      <t>пр.</t>
    </r>
  </si>
  <si>
    <r>
      <t>Прибыль предприятия до внедрения мероприятий, П</t>
    </r>
    <r>
      <rPr>
        <vertAlign val="subscript"/>
        <sz val="14"/>
        <rFont val="Times New Roman Cyr"/>
        <family val="1"/>
      </rPr>
      <t>б</t>
    </r>
  </si>
  <si>
    <t>Нормативный коэффициент окупаемости дополни-</t>
  </si>
  <si>
    <r>
      <t>тельных капитальных вложений, Е</t>
    </r>
    <r>
      <rPr>
        <vertAlign val="subscript"/>
        <sz val="14"/>
        <rFont val="Times New Roman Cyr"/>
        <family val="1"/>
      </rPr>
      <t>н</t>
    </r>
  </si>
  <si>
    <r>
      <t>Дополнительные капитальные вложения, К</t>
    </r>
    <r>
      <rPr>
        <vertAlign val="subscript"/>
        <sz val="14"/>
        <rFont val="Times New Roman Cyr"/>
        <family val="1"/>
      </rPr>
      <t>д</t>
    </r>
  </si>
  <si>
    <t>Оценка по снижению себестоимости продукции</t>
  </si>
  <si>
    <r>
      <t>Снижение производственного травматизма, Э</t>
    </r>
    <r>
      <rPr>
        <vertAlign val="subscript"/>
        <sz val="14"/>
        <rFont val="Times New Roman Cyr"/>
        <family val="1"/>
      </rPr>
      <t>тр.</t>
    </r>
  </si>
  <si>
    <r>
      <t>Снижение заболеваемости, Э</t>
    </r>
    <r>
      <rPr>
        <vertAlign val="subscript"/>
        <sz val="14"/>
        <rFont val="Times New Roman Cyr"/>
        <family val="1"/>
      </rPr>
      <t>з</t>
    </r>
  </si>
  <si>
    <t>Сокращение затрат, связанных со стойкой утратой</t>
  </si>
  <si>
    <r>
      <t>Уменьшение затрат на льготы и компенсации Э</t>
    </r>
    <r>
      <rPr>
        <vertAlign val="subscript"/>
        <sz val="14"/>
        <rFont val="Times New Roman Cyr"/>
        <family val="1"/>
      </rPr>
      <t>л.</t>
    </r>
  </si>
  <si>
    <r>
      <t>Снижение трудоёмкости работ Э</t>
    </r>
    <r>
      <rPr>
        <vertAlign val="subscript"/>
        <sz val="14"/>
        <rFont val="Times New Roman Cyr"/>
        <family val="1"/>
      </rPr>
      <t>тр.р.</t>
    </r>
  </si>
  <si>
    <r>
      <t>Сокращение текучести рабочей силы, Э</t>
    </r>
    <r>
      <rPr>
        <vertAlign val="subscript"/>
        <sz val="14"/>
        <rFont val="Times New Roman Cyr"/>
        <family val="1"/>
      </rPr>
      <t>т.</t>
    </r>
  </si>
  <si>
    <t>Таблица 4</t>
  </si>
  <si>
    <t xml:space="preserve">Результаты расчёта годового экономического эффекта от </t>
  </si>
  <si>
    <t>внедрения мероприятий по охране труда</t>
  </si>
  <si>
    <t>Оценка по величине получаемой прибыли(у.е.)</t>
  </si>
  <si>
    <t>Оценка по снижению себестоимости продукции (у.е.)</t>
  </si>
  <si>
    <t>Срок окупаемости дополнительных</t>
  </si>
  <si>
    <t xml:space="preserve">капитальных вложений, год. </t>
  </si>
  <si>
    <t>справедлив, если не внедрялось других технических средств. Кроме</t>
  </si>
  <si>
    <t>этого достаточно сложно расчётным путём оценить ожидаемую  при-</t>
  </si>
  <si>
    <t>быль предприятия после внедрения мероприятий по охране труда.</t>
  </si>
  <si>
    <t>статистический материал и надёжные методики расчёта показателей.</t>
  </si>
  <si>
    <t>Одна условная стоимостная единица (у.е.) в рублях</t>
  </si>
  <si>
    <t>снижение производственного травматизма;</t>
  </si>
  <si>
    <r>
      <t xml:space="preserve">  Расчёт годового экономического эффекта </t>
    </r>
    <r>
      <rPr>
        <u val="single"/>
        <sz val="14"/>
        <rFont val="Times New Roman Cyr"/>
        <family val="1"/>
      </rPr>
      <t>по величине получаемой</t>
    </r>
  </si>
  <si>
    <r>
      <t>прибыли</t>
    </r>
    <r>
      <rPr>
        <sz val="14"/>
        <rFont val="Times New Roman Cyr"/>
        <family val="1"/>
      </rPr>
      <t>, в случае внедрения мероприятий по охране труда, будет</t>
    </r>
  </si>
  <si>
    <r>
      <t xml:space="preserve">  Расчёт годового экономического эффекта</t>
    </r>
    <r>
      <rPr>
        <u val="single"/>
        <sz val="14"/>
        <rFont val="Times New Roman Cyr"/>
        <family val="1"/>
      </rPr>
      <t xml:space="preserve"> по снижению себестои-</t>
    </r>
  </si>
  <si>
    <r>
      <t>мости продукции</t>
    </r>
    <r>
      <rPr>
        <sz val="14"/>
        <rFont val="Times New Roman Cyr"/>
        <family val="1"/>
      </rPr>
      <t xml:space="preserve"> будет достаточно точным, если имеется большой</t>
    </r>
  </si>
  <si>
    <t xml:space="preserve">  На практике результаты расчёта экономического эффекта по этим</t>
  </si>
  <si>
    <t>двум методам могут отличаться друг от друга, из-за сложности опре-</t>
  </si>
  <si>
    <t>деления ряда показателей второго метода.</t>
  </si>
  <si>
    <t>Отчёт</t>
  </si>
  <si>
    <t>Практическая работа на ПК</t>
  </si>
  <si>
    <t>Ф.И.О.</t>
  </si>
  <si>
    <t>Учебная группа</t>
  </si>
  <si>
    <t>Вариант №</t>
  </si>
  <si>
    <t xml:space="preserve">Исходные данные для расчёта </t>
  </si>
  <si>
    <t>Вариант</t>
  </si>
  <si>
    <t>Значения показателей и их размерность</t>
  </si>
  <si>
    <t>(у.е.)</t>
  </si>
  <si>
    <t xml:space="preserve">А) Оценка экономического эффекта по величине получаемой прибыли </t>
  </si>
  <si>
    <r>
      <t>П</t>
    </r>
    <r>
      <rPr>
        <vertAlign val="subscript"/>
        <sz val="14"/>
        <rFont val="Times New Roman Cyr"/>
        <family val="1"/>
      </rPr>
      <t>пр</t>
    </r>
  </si>
  <si>
    <r>
      <t>П</t>
    </r>
    <r>
      <rPr>
        <vertAlign val="subscript"/>
        <sz val="14"/>
        <rFont val="Times New Roman Cyr"/>
        <family val="1"/>
      </rPr>
      <t>б</t>
    </r>
  </si>
  <si>
    <r>
      <t>Е</t>
    </r>
    <r>
      <rPr>
        <vertAlign val="subscript"/>
        <sz val="14"/>
        <rFont val="Times New Roman Cyr"/>
        <family val="1"/>
      </rPr>
      <t>н</t>
    </r>
  </si>
  <si>
    <r>
      <t>К</t>
    </r>
    <r>
      <rPr>
        <vertAlign val="subscript"/>
        <sz val="14"/>
        <rFont val="Times New Roman Cyr"/>
        <family val="1"/>
      </rPr>
      <t>д</t>
    </r>
  </si>
  <si>
    <t>(у.е.)/год</t>
  </si>
  <si>
    <t xml:space="preserve">      -</t>
  </si>
  <si>
    <t xml:space="preserve">  Б) Оценка экономического эффекта по снижению себестоимости продукции</t>
  </si>
  <si>
    <r>
      <t>Э</t>
    </r>
    <r>
      <rPr>
        <vertAlign val="subscript"/>
        <sz val="14"/>
        <rFont val="Times New Roman Cyr"/>
        <family val="1"/>
      </rPr>
      <t>тр.</t>
    </r>
  </si>
  <si>
    <r>
      <t>Э</t>
    </r>
    <r>
      <rPr>
        <vertAlign val="subscript"/>
        <sz val="14"/>
        <rFont val="Times New Roman Cyr"/>
        <family val="1"/>
      </rPr>
      <t>з</t>
    </r>
  </si>
  <si>
    <r>
      <t>Э</t>
    </r>
    <r>
      <rPr>
        <vertAlign val="subscript"/>
        <sz val="14"/>
        <rFont val="Times New Roman Cyr"/>
        <family val="1"/>
      </rPr>
      <t>у</t>
    </r>
  </si>
  <si>
    <r>
      <t>Э</t>
    </r>
    <r>
      <rPr>
        <vertAlign val="subscript"/>
        <sz val="14"/>
        <rFont val="Times New Roman Cyr"/>
        <family val="1"/>
      </rPr>
      <t>л</t>
    </r>
  </si>
  <si>
    <r>
      <t>Э</t>
    </r>
    <r>
      <rPr>
        <vertAlign val="subscript"/>
        <sz val="14"/>
        <rFont val="Times New Roman Cyr"/>
        <family val="1"/>
      </rPr>
      <t>тр.р.</t>
    </r>
  </si>
  <si>
    <r>
      <t>Э</t>
    </r>
    <r>
      <rPr>
        <vertAlign val="subscript"/>
        <sz val="14"/>
        <rFont val="Times New Roman Cyr"/>
        <family val="1"/>
      </rPr>
      <t>т</t>
    </r>
  </si>
  <si>
    <t>Общие сведения</t>
  </si>
  <si>
    <t xml:space="preserve">  Несчастные случаи на производстве, профессиональные заболева-</t>
  </si>
  <si>
    <t>окружающей среды наносят значительный экономический ущерб.</t>
  </si>
  <si>
    <t xml:space="preserve">  Экономический ущерб обусловлен потерями, связанными:</t>
  </si>
  <si>
    <t>с травмированием и гибелью людей, ухудшением состояния</t>
  </si>
  <si>
    <t>их здоровья, профессиональными заболеваниями;</t>
  </si>
  <si>
    <t>с истощением природных ресурсов;</t>
  </si>
  <si>
    <t>с ухудшением природных ресурсов, вследствие загрязнения</t>
  </si>
  <si>
    <t>окружающей среды промышленными предприятиями;</t>
  </si>
  <si>
    <t>с затратами на ликвидацию последствий техногенных аварий</t>
  </si>
  <si>
    <t>и природных стихийных бедствий.</t>
  </si>
  <si>
    <t xml:space="preserve">  Рассматривают несколько видов ущерба:</t>
  </si>
  <si>
    <t>1) Прямой технический ущерб, возникающий на объектах.</t>
  </si>
  <si>
    <t>2) Косвенный ущерб, который проявляется в смежных</t>
  </si>
  <si>
    <t xml:space="preserve">    отраслях и производствах.</t>
  </si>
  <si>
    <t>3) Социальный ущерб, обусловленный потерями, связанными</t>
  </si>
  <si>
    <t xml:space="preserve">    с увеличением заболеваний людей и затратами на лечение</t>
  </si>
  <si>
    <t xml:space="preserve">    и восстановление.</t>
  </si>
  <si>
    <t>4) Экологический ущерб, связанный с ухудшением природ-</t>
  </si>
  <si>
    <t xml:space="preserve">    ной сферы и затратами на её восстановление.</t>
  </si>
  <si>
    <t xml:space="preserve">  В отдельных случаях экономический ущерб может быть рассчитан</t>
  </si>
  <si>
    <t>для конкретной аварии, которая имеет преимущественно локальный</t>
  </si>
  <si>
    <t>характер. Он включает сумму затрат на локализацию аварии, на лик-</t>
  </si>
  <si>
    <t>видацию её последствий, на восстановление объекта, на лечение</t>
  </si>
  <si>
    <t>людей и на компенсации пострадавшим.</t>
  </si>
  <si>
    <t xml:space="preserve">  Обычно последствия крупных аварий и катастроф, стихийных бед-</t>
  </si>
  <si>
    <t>ствий, экологических катастроф, социальных опасностей проявляют-</t>
  </si>
  <si>
    <t>ся во всех сферах деятельности человека. В этих случаях определение</t>
  </si>
  <si>
    <t>экономического ущерба становится трудной задачей.</t>
  </si>
  <si>
    <t>1. Экономический ущерб от производственного травматизма,</t>
  </si>
  <si>
    <t xml:space="preserve">    заболеваний и ЧС природного и техногенного характера</t>
  </si>
  <si>
    <t xml:space="preserve">  Затраты, направленные на обеспечение безопасности жизнедеятель-</t>
  </si>
  <si>
    <t>ности определяются по формуле:</t>
  </si>
  <si>
    <r>
      <t>З</t>
    </r>
    <r>
      <rPr>
        <vertAlign val="subscript"/>
        <sz val="14"/>
        <rFont val="Times New Roman Cyr"/>
        <family val="1"/>
      </rPr>
      <t>т</t>
    </r>
    <r>
      <rPr>
        <sz val="14"/>
        <rFont val="Times New Roman Cyr"/>
        <family val="1"/>
      </rPr>
      <t xml:space="preserve"> -</t>
    </r>
  </si>
  <si>
    <t>текущие затраты, включающие эксплуатационные</t>
  </si>
  <si>
    <t>расходы;</t>
  </si>
  <si>
    <r>
      <t>З</t>
    </r>
    <r>
      <rPr>
        <vertAlign val="subscript"/>
        <sz val="14"/>
        <rFont val="Times New Roman Cyr"/>
        <family val="1"/>
      </rPr>
      <t>к</t>
    </r>
    <r>
      <rPr>
        <sz val="14"/>
        <rFont val="Times New Roman Cyr"/>
        <family val="1"/>
      </rPr>
      <t xml:space="preserve"> -</t>
    </r>
  </si>
  <si>
    <t>дополнительные капитальные вложения для прове-</t>
  </si>
  <si>
    <t>дения мероприятий, направленных на БЖД;</t>
  </si>
  <si>
    <r>
      <t>Е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 xml:space="preserve"> -</t>
    </r>
  </si>
  <si>
    <t>нормативный коэффицинт окупаемости дополнитель-</t>
  </si>
  <si>
    <t>мероприятий, - величина, обратная нормативному</t>
  </si>
  <si>
    <r>
      <t>сроку окупаемости ( в прмышленности Е</t>
    </r>
    <r>
      <rPr>
        <vertAlign val="subscript"/>
        <sz val="12"/>
        <rFont val="Times New Roman Cyr"/>
        <family val="1"/>
      </rPr>
      <t>н</t>
    </r>
    <r>
      <rPr>
        <sz val="12"/>
        <rFont val="Times New Roman Cyr"/>
        <family val="1"/>
      </rPr>
      <t xml:space="preserve"> = 0,12, а </t>
    </r>
  </si>
  <si>
    <t>2. Методы обеспечения безопасности жизнедеятельности</t>
  </si>
  <si>
    <t xml:space="preserve">  2.1. Предупреждение общих и профессиональных заболеваний на</t>
  </si>
  <si>
    <t xml:space="preserve">  К техническим средствам относятся: </t>
  </si>
  <si>
    <t>совершенствование технологических процессов;</t>
  </si>
  <si>
    <t>внедрение более совершенного оборудования;</t>
  </si>
  <si>
    <t>механизация и автоматизация рабочих процессов;</t>
  </si>
  <si>
    <t>экранирующие устройства от вредных излучений;</t>
  </si>
  <si>
    <t>создание и реконструкция систем отопления, вентиляции и</t>
  </si>
  <si>
    <t>кондиционирования воздуха;</t>
  </si>
  <si>
    <t>обеспечение достаточной освещённости рабочих мест;</t>
  </si>
  <si>
    <t>замена сырья и материалов на другие виды, не дающие</t>
  </si>
  <si>
    <t>вредных выделений;</t>
  </si>
  <si>
    <t>рациональная планировка рабочих мест и размещение</t>
  </si>
  <si>
    <t>оборудования;</t>
  </si>
  <si>
    <t>дистанционное управление оборудованием,</t>
  </si>
  <si>
    <t>создание изолированных постов управление технологическим</t>
  </si>
  <si>
    <t>процессом;</t>
  </si>
  <si>
    <t>устройство специальных мест отдыха работающих;</t>
  </si>
  <si>
    <t>устройство мест обогрева, укрытий от тепловых излучений,</t>
  </si>
  <si>
    <t>от солнечных лучей, от атмосферных осадков.</t>
  </si>
  <si>
    <t xml:space="preserve">  Лечебно-профилактические меры</t>
  </si>
  <si>
    <t>выдача специального питания, витаминов;</t>
  </si>
  <si>
    <t>отдых в профилактории;</t>
  </si>
  <si>
    <t>санаторное лечение.</t>
  </si>
  <si>
    <t>применение специальных режимов труда и отдыха;</t>
  </si>
  <si>
    <t xml:space="preserve">  2.2. Снижение производственного травматизма </t>
  </si>
  <si>
    <t xml:space="preserve">  Меры по уменьшению вероятности проявления опасных факторов </t>
  </si>
  <si>
    <t>спецодежда, спецобувь, респираторы, противогазы, шланго-</t>
  </si>
  <si>
    <t>вые и кислородные приборы, противошумные наушники,</t>
  </si>
  <si>
    <t>ушные вкладыши, защитные мази и пасты и др.</t>
  </si>
  <si>
    <t>соверщенствование технологических процессов;</t>
  </si>
  <si>
    <t>модернизация механизмов и машин;</t>
  </si>
  <si>
    <t>устройство предохранительных и защитных приспособлений,</t>
  </si>
  <si>
    <t>к которым относятся оградительные, блокировочные, тормо-</t>
  </si>
  <si>
    <t>зные устройства;</t>
  </si>
  <si>
    <t>устройство световой и звуковой сигнализации;</t>
  </si>
  <si>
    <t>индивидуальные средства защиты (спецодежда, спецобувь,</t>
  </si>
  <si>
    <t>защитные каски, очки и др.);</t>
  </si>
  <si>
    <t>обучение работающих безопасным приёмам труда и периоди-</t>
  </si>
  <si>
    <t>проведение инструктажей по технике безопасности: вводный,</t>
  </si>
  <si>
    <t>первичный, повторный, текущий, внеплановый.</t>
  </si>
  <si>
    <t xml:space="preserve">  2.3. Снижение загрязнения окружающей среды</t>
  </si>
  <si>
    <t xml:space="preserve">  Все отрасли экономики продолжают оказывать негативное влияние</t>
  </si>
  <si>
    <t>на состояние окружающей среды. Снижение загрязнений возможно:</t>
  </si>
  <si>
    <t>созданием экологически чистых или безотходных технологий;</t>
  </si>
  <si>
    <t>внедрение жёстких нормативов на вредные выбросы;</t>
  </si>
  <si>
    <t>установление обязательных платежей для всех предприятий</t>
  </si>
  <si>
    <t>за выбросы вредных веществ;</t>
  </si>
  <si>
    <t>введение налоговых льгот за выпуск экологически чистой</t>
  </si>
  <si>
    <t>продукции;</t>
  </si>
  <si>
    <t>более жёсткие требования к предприятиям, нарушающим</t>
  </si>
  <si>
    <t>природоохранные законы;</t>
  </si>
  <si>
    <t>контроль за рациональным использованием природных</t>
  </si>
  <si>
    <t>ресурсов.</t>
  </si>
  <si>
    <t>3. Методы оценки экономической эффективности</t>
  </si>
  <si>
    <t xml:space="preserve">    мероприятий по БЖД</t>
  </si>
  <si>
    <t xml:space="preserve">  При пректировании мероприятий необходимо определить их эко-</t>
  </si>
  <si>
    <t>номическую эффективность. Экономический эффект экобиозащит-</t>
  </si>
  <si>
    <t>ных мероприятий обычно можно оценить только после их реализа-</t>
  </si>
  <si>
    <t xml:space="preserve">  Материальный ущерб от несчастного случая на производстве можно</t>
  </si>
  <si>
    <t>рассчитать, имея статистические данные по рассматриваемому пред-</t>
  </si>
  <si>
    <t>приятию.</t>
  </si>
  <si>
    <t xml:space="preserve">  Для того, чтобы стимулировать предприятия вкладывать средства в</t>
  </si>
  <si>
    <t>системы экологической защиты применяют нормативные акты. Также</t>
  </si>
  <si>
    <t>щих установленные нормативы, взимается плата за выброс в атмо-</t>
  </si>
  <si>
    <t>сферу загрязняющих веществ, за сброс загрязняющих веществ в во-</t>
  </si>
  <si>
    <t>доёмы. Также взимается плата за размещение твёрдых и жидких от-</t>
  </si>
  <si>
    <t>ходов.</t>
  </si>
  <si>
    <t xml:space="preserve">  Определение снижения себестоимости продукции по отдельным </t>
  </si>
  <si>
    <t>составляющим требует наличия достоверных исходных данных, ко-</t>
  </si>
  <si>
    <t>торые получают в результате исследований по данным хронометра-</t>
  </si>
  <si>
    <t>жа, фотографий рабочего дня, отчётных материалов за предыдущий</t>
  </si>
  <si>
    <t>период.</t>
  </si>
  <si>
    <r>
      <t>мости продукции</t>
    </r>
    <r>
      <rPr>
        <sz val="14"/>
        <rFont val="Times New Roman Cyr"/>
        <family val="1"/>
      </rPr>
      <t xml:space="preserve"> , которое достигается за счёт:</t>
    </r>
  </si>
  <si>
    <t>снижения заболеваемости;</t>
  </si>
  <si>
    <t xml:space="preserve">сокращения затрат, связанных со стойкой утратой </t>
  </si>
  <si>
    <t>уменьшения затрат на льготы и компенсации;</t>
  </si>
  <si>
    <t>снижения трудоёмкости работ;</t>
  </si>
  <si>
    <t>сокращения текучести рабочей силы.</t>
  </si>
  <si>
    <t xml:space="preserve">  На практике, результаты расчёта экономического эффекта по этим</t>
  </si>
  <si>
    <t xml:space="preserve">         производстве.</t>
  </si>
  <si>
    <t>Цель работы.</t>
  </si>
  <si>
    <t>ции, и часто, только через несколько лет.</t>
  </si>
  <si>
    <t>ния, природные и техногенные аварии и катастрофы, загрязнение</t>
  </si>
  <si>
    <r>
      <t>для экобиозащитных мероприятий Е</t>
    </r>
    <r>
      <rPr>
        <vertAlign val="subscript"/>
        <sz val="12"/>
        <rFont val="Times New Roman Cyr"/>
        <family val="1"/>
      </rPr>
      <t>н</t>
    </r>
    <r>
      <rPr>
        <sz val="12"/>
        <rFont val="Times New Roman Cyr"/>
        <family val="1"/>
      </rPr>
      <t xml:space="preserve"> = 0,05-0,08).  </t>
    </r>
  </si>
  <si>
    <t xml:space="preserve">  Средства индивидуальной защиты (СИЗ)</t>
  </si>
  <si>
    <t>привлекаются органы контроля и надзора. С предприятий, нарушаю-</t>
  </si>
  <si>
    <t>Первый вопрос</t>
  </si>
  <si>
    <t>Второй вопрос</t>
  </si>
  <si>
    <t>Исполнители</t>
  </si>
  <si>
    <t>Преподаватель</t>
  </si>
  <si>
    <t>Дата</t>
  </si>
  <si>
    <t xml:space="preserve">  1. Перечислить виды экономического ущерба, возникающего от ЧС.</t>
  </si>
  <si>
    <t xml:space="preserve">      экономический ущерб.</t>
  </si>
  <si>
    <t xml:space="preserve">      нию профессиональных заболеваний.</t>
  </si>
  <si>
    <t xml:space="preserve">      заболеваний.</t>
  </si>
  <si>
    <t xml:space="preserve">      развития профессиональных заболеваний.</t>
  </si>
  <si>
    <t xml:space="preserve">        требований.</t>
  </si>
  <si>
    <t xml:space="preserve">        ния мероприятий по охране труда.</t>
  </si>
  <si>
    <t>прибыль рабочего участка, цеха или предприятия,</t>
  </si>
  <si>
    <t>полученная после внедрения мероприятий по охране</t>
  </si>
  <si>
    <t xml:space="preserve"> труда (проектируемый вариант), (у.е.)/год;</t>
  </si>
  <si>
    <t xml:space="preserve">полученная до внедрения мероприятий (базовый </t>
  </si>
  <si>
    <t>вариант), (у.е.)/год;</t>
  </si>
  <si>
    <t>сроку окупаемости, (у.е.)/год;</t>
  </si>
  <si>
    <t>ния мероприятий по охране труда, (у.е.).</t>
  </si>
  <si>
    <t>различным статьям, (у.е./год):</t>
  </si>
  <si>
    <t>деления ряда показателей второго метода (по снижению себестоимо-</t>
  </si>
  <si>
    <t>сти продукции).</t>
  </si>
  <si>
    <t xml:space="preserve">  Правовые основы регулирования отношений в области охраны тру-</t>
  </si>
  <si>
    <t>да между работодателями и работниками устанавливаются Федераль-</t>
  </si>
  <si>
    <t>ным законом "Об основах охраны труда в Российской Федерации".</t>
  </si>
  <si>
    <t xml:space="preserve">  Финансирование мероприятий по улучшению условий и охраны</t>
  </si>
  <si>
    <t>труда осуществляется в рамках федеральных, отраслевых и террито-</t>
  </si>
  <si>
    <t>риальных целевых программ за счёт средств федерального бюджета,</t>
  </si>
  <si>
    <t>бюджетов субъектов Российской Федерации, местных бюджетов, а</t>
  </si>
  <si>
    <t xml:space="preserve">также за счёт: </t>
  </si>
  <si>
    <t>средств от штрафов, взыскиваемых за нарушение законода-</t>
  </si>
  <si>
    <t>тельства РФ о труде и об охране труда;</t>
  </si>
  <si>
    <t>добровольных взносов организаций и физических лиц.</t>
  </si>
  <si>
    <t xml:space="preserve">  В отраслях экономики и в организациях могут создаваться фонды</t>
  </si>
  <si>
    <t>охраны труда</t>
  </si>
  <si>
    <t>4. Финансирование мероприятий по охране труда</t>
  </si>
  <si>
    <t xml:space="preserve">  Работник не несёт расходов на финансирование мероприятий по</t>
  </si>
  <si>
    <t>улучшению условий и охраны труда.</t>
  </si>
  <si>
    <t>Контрольные вопросы по практической работе</t>
  </si>
  <si>
    <r>
      <t xml:space="preserve">  1. Пояснить, что такое Е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>.</t>
    </r>
  </si>
  <si>
    <t xml:space="preserve">  1. Перечислить ряд основных технических средств по предупрежде-</t>
  </si>
  <si>
    <t xml:space="preserve">  2. Величины, которыми определяется срок окупаемости дополни-</t>
  </si>
  <si>
    <t xml:space="preserve">      тельных капитальных вложений для проведения мероприятий</t>
  </si>
  <si>
    <t xml:space="preserve">       по охране труда.</t>
  </si>
  <si>
    <t xml:space="preserve">  1. Перечислить СИЗ для предупреждению профессиональных</t>
  </si>
  <si>
    <t xml:space="preserve">  2. Условия, при которых будет достаточно точен расчёт годового</t>
  </si>
  <si>
    <t xml:space="preserve">      экономического эффекта по снижению себестоимости продук-</t>
  </si>
  <si>
    <t xml:space="preserve">      ции от внедрения мероприятий по охране труда.</t>
  </si>
  <si>
    <t xml:space="preserve">  1. Перечислить лечебно-профилактические меры по уменьшению</t>
  </si>
  <si>
    <t xml:space="preserve">  1. Перечислить основные меры по уменьшению травматизма.</t>
  </si>
  <si>
    <t xml:space="preserve">  2. Назвать закон, который устанавливает правовые основы регули-</t>
  </si>
  <si>
    <t xml:space="preserve">      рования отношений в области охраны труда между работодате-</t>
  </si>
  <si>
    <t xml:space="preserve">      лями и работниками.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</si>
  <si>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</si>
  <si>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</si>
  <si>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</si>
  <si>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</si>
  <si>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</si>
  <si>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</si>
  <si>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</si>
  <si>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8</t>
  </si>
  <si>
    <t>Вариант 9</t>
  </si>
  <si>
    <t xml:space="preserve">  1. Перечислить СИЗ от воздействия опасных факторов.</t>
  </si>
  <si>
    <t xml:space="preserve">  2. Средства, за счёт которых финансируются мероприятия по улуч- </t>
  </si>
  <si>
    <t xml:space="preserve">      шению условий и охране труда.</t>
  </si>
  <si>
    <t>Вариант 10</t>
  </si>
  <si>
    <t xml:space="preserve">  1. Перечислить виды инструктажа по технике безопасности.</t>
  </si>
  <si>
    <t>Вариант 11</t>
  </si>
  <si>
    <t xml:space="preserve">      окружающей среды.</t>
  </si>
  <si>
    <t xml:space="preserve">  2. Размер финансирования мероприятий по улучшению условий и</t>
  </si>
  <si>
    <t xml:space="preserve">      охране труда.</t>
  </si>
  <si>
    <t>Вариант 12</t>
  </si>
  <si>
    <t xml:space="preserve">  1. Ответственность предприятий за нарушения экологических</t>
  </si>
  <si>
    <t>Вариант 13</t>
  </si>
  <si>
    <t xml:space="preserve">  1. Методы оценки экобиозащитных мероприятий.</t>
  </si>
  <si>
    <t xml:space="preserve">  2. Расходы, которые несёт работник на финансирование меропри- </t>
  </si>
  <si>
    <t xml:space="preserve">      ятий по улучшению условий и охраны труда.</t>
  </si>
  <si>
    <t>Вариант 14</t>
  </si>
  <si>
    <t xml:space="preserve">  1. Методы расчёта годового экономического эффекта от примене-</t>
  </si>
  <si>
    <r>
      <t>Годовой экономический эффект Э</t>
    </r>
    <r>
      <rPr>
        <vertAlign val="subscript"/>
        <sz val="14"/>
        <rFont val="Times New Roman Cyr"/>
        <family val="1"/>
      </rPr>
      <t>пр.</t>
    </r>
    <r>
      <rPr>
        <sz val="14"/>
        <rFont val="Times New Roman Cyr"/>
        <family val="1"/>
      </rPr>
      <t>, руб./год</t>
    </r>
  </si>
  <si>
    <r>
      <t>Годовой экономический эффект Э</t>
    </r>
    <r>
      <rPr>
        <vertAlign val="subscript"/>
        <sz val="14"/>
        <rFont val="Times New Roman Cyr"/>
        <family val="1"/>
      </rPr>
      <t>пр.</t>
    </r>
    <r>
      <rPr>
        <sz val="14"/>
        <rFont val="Times New Roman Cyr"/>
        <family val="1"/>
      </rPr>
      <t>, (у.е.)/год</t>
    </r>
  </si>
  <si>
    <r>
      <t>Годовой экономический эффект Э</t>
    </r>
    <r>
      <rPr>
        <vertAlign val="subscript"/>
        <sz val="14"/>
        <rFont val="Times New Roman Cyr"/>
        <family val="1"/>
      </rPr>
      <t>себ.</t>
    </r>
    <r>
      <rPr>
        <sz val="14"/>
        <rFont val="Times New Roman Cyr"/>
        <family val="1"/>
      </rPr>
      <t>, руб./год</t>
    </r>
  </si>
  <si>
    <r>
      <t>Годовой экономический эффект Э</t>
    </r>
    <r>
      <rPr>
        <vertAlign val="subscript"/>
        <sz val="14"/>
        <rFont val="Times New Roman Cyr"/>
        <family val="1"/>
      </rPr>
      <t>себ.</t>
    </r>
    <r>
      <rPr>
        <sz val="14"/>
        <rFont val="Times New Roman Cyr"/>
        <family val="1"/>
      </rPr>
      <t>, (у.е.)/год</t>
    </r>
  </si>
  <si>
    <t>Обозначение величины</t>
  </si>
  <si>
    <r>
      <t>Э</t>
    </r>
    <r>
      <rPr>
        <vertAlign val="subscript"/>
        <sz val="14"/>
        <rFont val="Times New Roman Cyr"/>
        <family val="1"/>
      </rPr>
      <t>пр.</t>
    </r>
  </si>
  <si>
    <r>
      <t>Т</t>
    </r>
    <r>
      <rPr>
        <vertAlign val="subscript"/>
        <sz val="14"/>
        <rFont val="Times New Roman Cyr"/>
        <family val="1"/>
      </rPr>
      <t>ок.</t>
    </r>
  </si>
  <si>
    <r>
      <t>Э</t>
    </r>
    <r>
      <rPr>
        <vertAlign val="subscript"/>
        <sz val="14"/>
        <rFont val="Times New Roman Cyr"/>
        <family val="1"/>
      </rPr>
      <t>себ.</t>
    </r>
  </si>
  <si>
    <t>Размерность величин</t>
  </si>
  <si>
    <t>руб./год</t>
  </si>
  <si>
    <t>год</t>
  </si>
  <si>
    <t xml:space="preserve">     -</t>
  </si>
  <si>
    <t xml:space="preserve">этого, достаточно сложно расчётным путём оценить ожидаемую при-  </t>
  </si>
  <si>
    <t>уменьшения производственного травматизма;</t>
  </si>
  <si>
    <t xml:space="preserve">  Финансирование мероприятий по улучшению условий и охраны </t>
  </si>
  <si>
    <t xml:space="preserve">труда в организациях должно осуществляться в размере не менее </t>
  </si>
  <si>
    <t>0,1% от суммы затрат на производство продукции.</t>
  </si>
  <si>
    <t>дополнительные капитальные вложения для проведе-</t>
  </si>
  <si>
    <t>(см. Лист 4)</t>
  </si>
  <si>
    <t xml:space="preserve">  1. Авария, для которой может быть достаточно точно рассчитан</t>
  </si>
  <si>
    <t xml:space="preserve">  1. Назвать статьи финансирования мероприятий по охране труда.</t>
  </si>
  <si>
    <t xml:space="preserve">  2. Сходимость двух методов расчёта годового экономического</t>
  </si>
  <si>
    <t xml:space="preserve">       эффекта от мероприятий по охране труда.</t>
  </si>
  <si>
    <t xml:space="preserve">  1. Перечислить основные мероприятия по уменьшению загрязнения</t>
  </si>
  <si>
    <r>
      <t xml:space="preserve">  </t>
    </r>
    <r>
      <rPr>
        <b/>
        <sz val="14"/>
        <color indexed="10"/>
        <rFont val="Times New Roman Cyr"/>
        <family val="1"/>
      </rPr>
      <t>1</t>
    </r>
    <r>
      <rPr>
        <sz val="14"/>
        <rFont val="Times New Roman Cyr"/>
        <family val="1"/>
      </rPr>
      <t>. Экономический ущерб от производственного травматизма, забо-</t>
    </r>
  </si>
  <si>
    <r>
      <t xml:space="preserve"> </t>
    </r>
    <r>
      <rPr>
        <b/>
        <sz val="14"/>
        <rFont val="Times New Roman Cyr"/>
        <family val="1"/>
      </rPr>
      <t xml:space="preserve"> </t>
    </r>
    <r>
      <rPr>
        <b/>
        <sz val="14"/>
        <color indexed="10"/>
        <rFont val="Times New Roman Cyr"/>
        <family val="1"/>
      </rPr>
      <t>3</t>
    </r>
    <r>
      <rPr>
        <sz val="14"/>
        <rFont val="Times New Roman Cyr"/>
        <family val="1"/>
      </rPr>
      <t>. Методы оценки экономической эффективности мероприятий по</t>
    </r>
  </si>
  <si>
    <t>Порядок выполнения работы</t>
  </si>
  <si>
    <t xml:space="preserve">  1. Ознакомиться с обшими сведениями (Лист 1 и Лист 2).</t>
  </si>
  <si>
    <t xml:space="preserve">  2. По указанию преподавателя выбрать вариант задания (Лист 4).</t>
  </si>
  <si>
    <t xml:space="preserve">  5. Ввести исходные данные из Листа 4 на Лист 2 для расчёта годово-</t>
  </si>
  <si>
    <t xml:space="preserve">      шению условий и охраны труда по двум методам.</t>
  </si>
  <si>
    <t>Полученные значения</t>
  </si>
  <si>
    <t xml:space="preserve">  8. Предъявить отчёт преподавателю.</t>
  </si>
  <si>
    <t xml:space="preserve">  9. Распечатать отчёт или оформить его в рукописном виде.</t>
  </si>
  <si>
    <t xml:space="preserve">      го экономического эффекта от внедрения мероприятий по улуч-</t>
  </si>
  <si>
    <t xml:space="preserve">  6. Ответить на два контрольных вопроса, размещённых на Листе 4,</t>
  </si>
  <si>
    <t>ческий контроль выполнения правил и норм охраны труда;</t>
  </si>
  <si>
    <t xml:space="preserve">  2. Составляющие расчёта годового экономического эффекта по получен- </t>
  </si>
  <si>
    <t xml:space="preserve">       ной прибыли от применения мероприятий по охране труда.</t>
  </si>
  <si>
    <t>Ответы на контрольные вопросы (см. Листы 4, 1, 2)</t>
  </si>
  <si>
    <r>
      <t>охране труда оценивают по величине</t>
    </r>
    <r>
      <rPr>
        <u val="single"/>
        <sz val="14"/>
        <rFont val="Times New Roman Cyr"/>
        <family val="1"/>
      </rPr>
      <t xml:space="preserve"> получаемой прибыли</t>
    </r>
    <r>
      <rPr>
        <sz val="14"/>
        <rFont val="Times New Roman Cyr"/>
        <family val="1"/>
      </rPr>
      <t xml:space="preserve"> или по</t>
    </r>
  </si>
  <si>
    <r>
      <t>снижению себестоимости продукции</t>
    </r>
    <r>
      <rPr>
        <sz val="14"/>
        <rFont val="Times New Roman Cyr"/>
        <family val="1"/>
      </rPr>
      <t>.</t>
    </r>
  </si>
  <si>
    <t xml:space="preserve">Практическая работа </t>
  </si>
  <si>
    <t xml:space="preserve">  Ознакомиться с экономическими последствиями от</t>
  </si>
  <si>
    <t xml:space="preserve">   несчастных случаев и ЧС природного и техногенного</t>
  </si>
  <si>
    <t xml:space="preserve">   характера, а также с методами расчёта экономического</t>
  </si>
  <si>
    <t xml:space="preserve">   эффекта мероприятий по БЖД.</t>
  </si>
  <si>
    <t xml:space="preserve">      леваний и ЧС природного и техногенного характера (строка 19).</t>
  </si>
  <si>
    <r>
      <t xml:space="preserve">  </t>
    </r>
    <r>
      <rPr>
        <b/>
        <sz val="14"/>
        <color indexed="10"/>
        <rFont val="Times New Roman Cyr"/>
        <family val="1"/>
      </rPr>
      <t>2</t>
    </r>
    <r>
      <rPr>
        <sz val="14"/>
        <rFont val="Times New Roman Cyr"/>
        <family val="1"/>
      </rPr>
      <t>. Методы обеспечения безопасности жизнедеятельности (строка 66)</t>
    </r>
  </si>
  <si>
    <t xml:space="preserve">      БЖД (строка 131).</t>
  </si>
  <si>
    <r>
      <t xml:space="preserve">  </t>
    </r>
    <r>
      <rPr>
        <b/>
        <sz val="14"/>
        <color indexed="10"/>
        <rFont val="Times New Roman Cyr"/>
        <family val="1"/>
      </rPr>
      <t>4</t>
    </r>
    <r>
      <rPr>
        <sz val="14"/>
        <rFont val="Times New Roman Cyr"/>
        <family val="1"/>
      </rPr>
      <t>. Финансирование мероприятий по БЖД (строка 167).</t>
    </r>
  </si>
  <si>
    <t xml:space="preserve"> Определение годового экономического эффекта от </t>
  </si>
  <si>
    <t xml:space="preserve">      используя общие сведения, представленные на Листах 1, 2 .</t>
  </si>
  <si>
    <t xml:space="preserve">  7. Окончательно оформить отчёт по практической работе (Лист5).</t>
  </si>
  <si>
    <t>мероприятий по БЖД</t>
  </si>
  <si>
    <t xml:space="preserve">  Результаты расчёта  экономического эффекта от </t>
  </si>
  <si>
    <t xml:space="preserve">  2. Указать ситуации, когда расчёт экономического ущерба от аварий и </t>
  </si>
  <si>
    <t xml:space="preserve">       катастроф затруднён.</t>
  </si>
  <si>
    <t xml:space="preserve">  2. Назвать составляющие при расчёте затрат на обеспечение БЖД.</t>
  </si>
  <si>
    <t xml:space="preserve">  2. Методы стимулирования предприятий, для вложения средств в</t>
  </si>
  <si>
    <t xml:space="preserve">      системы экологической защиты.</t>
  </si>
  <si>
    <t xml:space="preserve">  2. Условия, при которых расчёт экономического эффекта от внедрения</t>
  </si>
  <si>
    <t xml:space="preserve">      мероприятий по БЖД, будет достаточно точным.</t>
  </si>
  <si>
    <t xml:space="preserve">  2. Ответственность предприятий за нарушения экологических</t>
  </si>
  <si>
    <t xml:space="preserve">  2. Методы расчёта годового экономического эффекта от примене-</t>
  </si>
  <si>
    <r>
      <t>трудоспособности, Э</t>
    </r>
    <r>
      <rPr>
        <vertAlign val="subscript"/>
        <sz val="14"/>
        <rFont val="Times New Roman Cyr"/>
        <family val="1"/>
      </rPr>
      <t>у.</t>
    </r>
  </si>
  <si>
    <t>Оценка экономической эффективности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</si>
</sst>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</numFmts>
  <fonts count="18">
    <font>
      <sz val="10"/>
      <name val="Arial Cyr"/>
      <family val="0"/>
    </font>
    <font>
      <sz val="14"/>
      <name val="Times New Roman Cyr"/>
      <family val="1"/>
    </font>
    <font>
      <sz val="16"/>
      <name val="Times New Roman Cyr"/>
      <family val="1"/>
    </font>
    <font>
      <vertAlign val="subscript"/>
      <sz val="14"/>
      <name val="Times New Roman Cyr"/>
      <family val="1"/>
    </font>
    <font>
      <sz val="12"/>
      <name val="Times New Roman Cyr"/>
      <family val="1"/>
    </font>
    <font>
      <vertAlign val="subscript"/>
      <sz val="12"/>
      <name val="Times New Roman Cyr"/>
      <family val="1"/>
    </font>
    <font>
      <b/>
      <sz val="14"/>
      <name val="Times New Roman Cyr"/>
      <family val="1"/>
    </font>
    <font>
      <u val="single"/>
      <sz val="14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i/>
      <u val="single"/>
      <sz val="14"/>
      <name val="Times New Roman Cyr"/>
      <family val="1"/>
    </font>
    <font>
      <i/>
      <u val="single"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4"/>
      <color indexed="12"/>
      <name val="Times New Roman Cyr"/>
      <family val="1"/>
    </font>
    <font>
      <sz val="9"/>
      <name val="Times New Roman Cyr"/>
      <family val="1"/>
    </font>
    <font>
      <b/>
      <sz val="14"/>
      <color indexed="10"/>
      <name val="Times New Roman Cyr"/>
      <family val="1"/>
    </font>
    <font>
      <b/>
      <sz val="14"/>
      <color indexed="12"/>
      <name val="Times New Roman Cyr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/>
      <protection hidden="1"/>
    </xf>
    <xf numFmtId="1" fontId="9" fillId="0" borderId="0" xfId="0" applyNumberFormat="1" applyFont="1" applyBorder="1" applyAlignment="1" applyProtection="1">
      <alignment/>
      <protection hidden="1"/>
    </xf>
    <xf numFmtId="1" fontId="9" fillId="0" borderId="10" xfId="0" applyNumberFormat="1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66" fontId="1" fillId="0" borderId="10" xfId="0" applyNumberFormat="1" applyFont="1" applyBorder="1" applyAlignment="1" applyProtection="1">
      <alignment/>
      <protection hidden="1"/>
    </xf>
    <xf numFmtId="0" fontId="6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4" fontId="4" fillId="0" borderId="16" xfId="0" applyNumberFormat="1" applyFont="1" applyBorder="1" applyAlignment="1" applyProtection="1">
      <alignment horizontal="center"/>
      <protection hidden="1"/>
    </xf>
    <xf numFmtId="14" fontId="4" fillId="0" borderId="8" xfId="0" applyNumberFormat="1" applyFont="1" applyBorder="1" applyAlignment="1" applyProtection="1">
      <alignment horizontal="center"/>
      <protection hidden="1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showGridLines="0" tabSelected="1" workbookViewId="0" topLeftCell="A1">
      <selection activeCell="A1" sqref="A1:I1"/>
    </sheetView>
  </sheetViews>
  <sheetFormatPr defaultColWidth="9.125" defaultRowHeight="12.75"/>
  <cols>
    <col min="1" max="16384" width="9.125" style="1" customWidth="1"/>
  </cols>
  <sheetData>
    <row r="1" spans="1:9" ht="20.25">
      <c r="A1" s="56" t="s">
        <v>368</v>
      </c>
      <c r="B1" s="56"/>
      <c r="C1" s="56"/>
      <c r="D1" s="56"/>
      <c r="E1" s="56"/>
      <c r="F1" s="56"/>
      <c r="G1" s="56"/>
      <c r="H1" s="56"/>
      <c r="I1" s="56"/>
    </row>
    <row r="2" spans="1:9" ht="20.25">
      <c r="A2" s="48"/>
      <c r="B2" s="56" t="s">
        <v>356</v>
      </c>
      <c r="C2" s="56"/>
      <c r="D2" s="56"/>
      <c r="E2" s="56"/>
      <c r="F2" s="56"/>
      <c r="G2" s="56"/>
      <c r="H2" s="56"/>
      <c r="I2" s="48"/>
    </row>
    <row r="3" ht="18.75">
      <c r="H3" s="2"/>
    </row>
    <row r="4" spans="3:7" ht="18.75">
      <c r="C4" s="58" t="s">
        <v>344</v>
      </c>
      <c r="D4" s="58"/>
      <c r="E4" s="58"/>
      <c r="F4" s="58"/>
      <c r="G4" s="58"/>
    </row>
    <row r="5" spans="1:8" ht="18.75">
      <c r="A5" s="6"/>
      <c r="H5" s="6"/>
    </row>
    <row r="6" spans="1:8" ht="18.75">
      <c r="A6" s="59" t="s">
        <v>217</v>
      </c>
      <c r="B6" s="59"/>
      <c r="C6" s="1" t="s">
        <v>345</v>
      </c>
      <c r="H6" s="6"/>
    </row>
    <row r="7" spans="1:8" ht="18.75">
      <c r="A7" s="6"/>
      <c r="C7" s="1" t="s">
        <v>346</v>
      </c>
      <c r="H7" s="6"/>
    </row>
    <row r="8" spans="1:8" ht="18.75">
      <c r="A8" s="6"/>
      <c r="C8" s="1" t="s">
        <v>347</v>
      </c>
      <c r="H8" s="6"/>
    </row>
    <row r="9" spans="1:8" ht="18.75">
      <c r="A9" s="6"/>
      <c r="C9" s="1" t="s">
        <v>348</v>
      </c>
      <c r="H9" s="6"/>
    </row>
    <row r="10" spans="1:8" ht="18.75">
      <c r="A10" s="6"/>
      <c r="H10" s="6"/>
    </row>
    <row r="11" spans="2:5" ht="18.75">
      <c r="B11" s="57" t="s">
        <v>93</v>
      </c>
      <c r="C11" s="57"/>
      <c r="D11" s="57"/>
      <c r="E11" s="57"/>
    </row>
    <row r="12" spans="1:5" ht="18.75">
      <c r="A12" s="1" t="s">
        <v>326</v>
      </c>
      <c r="B12" s="6"/>
      <c r="C12" s="6"/>
      <c r="D12" s="6"/>
      <c r="E12" s="6"/>
    </row>
    <row r="13" spans="1:5" ht="18.75">
      <c r="A13" s="1" t="s">
        <v>349</v>
      </c>
      <c r="B13" s="6"/>
      <c r="C13" s="6"/>
      <c r="D13" s="6"/>
      <c r="E13" s="6"/>
    </row>
    <row r="14" ht="18.75">
      <c r="A14" s="1" t="s">
        <v>350</v>
      </c>
    </row>
    <row r="15" ht="18.75">
      <c r="A15" s="1" t="s">
        <v>327</v>
      </c>
    </row>
    <row r="16" ht="18.75">
      <c r="A16" s="1" t="s">
        <v>351</v>
      </c>
    </row>
    <row r="17" ht="18.75">
      <c r="A17" s="1" t="s">
        <v>352</v>
      </c>
    </row>
    <row r="19" spans="2:9" ht="18.75">
      <c r="B19" s="26" t="s">
        <v>122</v>
      </c>
      <c r="C19" s="26"/>
      <c r="D19" s="26"/>
      <c r="E19" s="26"/>
      <c r="F19" s="26"/>
      <c r="G19" s="26"/>
      <c r="H19" s="26"/>
      <c r="I19" s="26"/>
    </row>
    <row r="20" spans="2:9" ht="18.75">
      <c r="B20" s="26" t="s">
        <v>123</v>
      </c>
      <c r="C20" s="26"/>
      <c r="D20" s="26"/>
      <c r="E20" s="26"/>
      <c r="F20" s="26"/>
      <c r="G20" s="26"/>
      <c r="H20" s="26"/>
      <c r="I20" s="26"/>
    </row>
    <row r="21" ht="18.75">
      <c r="A21" s="1" t="s">
        <v>94</v>
      </c>
    </row>
    <row r="22" ht="18.75">
      <c r="A22" s="1" t="s">
        <v>219</v>
      </c>
    </row>
    <row r="23" ht="18.75">
      <c r="A23" s="1" t="s">
        <v>95</v>
      </c>
    </row>
    <row r="24" ht="18.75">
      <c r="A24" s="1" t="s">
        <v>96</v>
      </c>
    </row>
    <row r="25" ht="18.75">
      <c r="B25" s="1" t="s">
        <v>97</v>
      </c>
    </row>
    <row r="26" ht="18.75">
      <c r="B26" s="1" t="s">
        <v>98</v>
      </c>
    </row>
    <row r="27" ht="18.75">
      <c r="B27" s="1" t="s">
        <v>99</v>
      </c>
    </row>
    <row r="28" ht="18.75">
      <c r="B28" s="1" t="s">
        <v>100</v>
      </c>
    </row>
    <row r="29" ht="18.75">
      <c r="B29" s="1" t="s">
        <v>101</v>
      </c>
    </row>
    <row r="30" ht="18.75">
      <c r="B30" s="1" t="s">
        <v>102</v>
      </c>
    </row>
    <row r="31" ht="18.75">
      <c r="B31" s="1" t="s">
        <v>103</v>
      </c>
    </row>
    <row r="32" ht="18.75">
      <c r="A32" s="1" t="s">
        <v>104</v>
      </c>
    </row>
    <row r="33" ht="18.75">
      <c r="B33" s="1" t="s">
        <v>105</v>
      </c>
    </row>
    <row r="34" ht="18.75">
      <c r="B34" s="1" t="s">
        <v>106</v>
      </c>
    </row>
    <row r="35" ht="18.75">
      <c r="B35" s="1" t="s">
        <v>107</v>
      </c>
    </row>
    <row r="36" ht="18.75">
      <c r="B36" s="1" t="s">
        <v>108</v>
      </c>
    </row>
    <row r="37" ht="18.75">
      <c r="B37" s="1" t="s">
        <v>109</v>
      </c>
    </row>
    <row r="38" ht="18.75">
      <c r="B38" s="1" t="s">
        <v>110</v>
      </c>
    </row>
    <row r="39" ht="18.75">
      <c r="B39" s="1" t="s">
        <v>111</v>
      </c>
    </row>
    <row r="40" ht="18.75">
      <c r="B40" s="1" t="s">
        <v>112</v>
      </c>
    </row>
    <row r="41" ht="18.75">
      <c r="A41" s="1" t="s">
        <v>113</v>
      </c>
    </row>
    <row r="42" ht="18.75">
      <c r="A42" s="1" t="s">
        <v>114</v>
      </c>
    </row>
    <row r="43" ht="18.75">
      <c r="A43" s="1" t="s">
        <v>115</v>
      </c>
    </row>
    <row r="44" ht="18.75">
      <c r="A44" s="1" t="s">
        <v>116</v>
      </c>
    </row>
    <row r="45" ht="18.75">
      <c r="A45" s="1" t="s">
        <v>117</v>
      </c>
    </row>
    <row r="46" ht="18.75">
      <c r="A46" s="1" t="s">
        <v>118</v>
      </c>
    </row>
    <row r="47" ht="18.75">
      <c r="A47" s="1" t="s">
        <v>119</v>
      </c>
    </row>
    <row r="48" ht="18.75">
      <c r="A48" s="1" t="s">
        <v>120</v>
      </c>
    </row>
    <row r="49" ht="18.75">
      <c r="A49" s="1" t="s">
        <v>121</v>
      </c>
    </row>
    <row r="50" ht="18.75">
      <c r="A50" s="1" t="s">
        <v>124</v>
      </c>
    </row>
    <row r="51" ht="18.75">
      <c r="A51" s="1" t="s">
        <v>125</v>
      </c>
    </row>
    <row r="56" spans="2:9" ht="20.25">
      <c r="B56" s="11" t="s">
        <v>0</v>
      </c>
      <c r="C56" s="6" t="s">
        <v>126</v>
      </c>
      <c r="D56" s="3" t="s">
        <v>127</v>
      </c>
      <c r="E56" s="3"/>
      <c r="F56" s="3"/>
      <c r="G56" s="3"/>
      <c r="H56" s="3"/>
      <c r="I56" s="3"/>
    </row>
    <row r="57" spans="4:9" ht="18.75">
      <c r="D57" s="3" t="s">
        <v>128</v>
      </c>
      <c r="E57" s="3"/>
      <c r="F57" s="3"/>
      <c r="G57" s="3"/>
      <c r="H57" s="3"/>
      <c r="I57" s="3"/>
    </row>
    <row r="58" spans="3:9" ht="20.25">
      <c r="C58" s="6" t="s">
        <v>129</v>
      </c>
      <c r="D58" s="3" t="s">
        <v>130</v>
      </c>
      <c r="E58" s="3"/>
      <c r="F58" s="3"/>
      <c r="G58" s="3"/>
      <c r="H58" s="3"/>
      <c r="I58" s="3"/>
    </row>
    <row r="59" spans="4:9" ht="18.75">
      <c r="D59" s="3" t="s">
        <v>131</v>
      </c>
      <c r="E59" s="3"/>
      <c r="F59" s="3"/>
      <c r="G59" s="3"/>
      <c r="H59" s="3"/>
      <c r="I59" s="3"/>
    </row>
    <row r="60" spans="3:9" ht="20.25">
      <c r="C60" s="6" t="s">
        <v>132</v>
      </c>
      <c r="D60" s="3" t="s">
        <v>133</v>
      </c>
      <c r="E60" s="3"/>
      <c r="F60" s="3"/>
      <c r="G60" s="3"/>
      <c r="H60" s="3"/>
      <c r="I60" s="3"/>
    </row>
    <row r="61" spans="4:9" ht="18.75">
      <c r="D61" s="3" t="s">
        <v>12</v>
      </c>
      <c r="E61" s="3"/>
      <c r="F61" s="3"/>
      <c r="G61" s="3"/>
      <c r="H61" s="3"/>
      <c r="I61" s="3"/>
    </row>
    <row r="62" spans="4:9" ht="18.75">
      <c r="D62" s="3" t="s">
        <v>134</v>
      </c>
      <c r="E62" s="3"/>
      <c r="F62" s="3"/>
      <c r="G62" s="3"/>
      <c r="H62" s="3"/>
      <c r="I62" s="3"/>
    </row>
    <row r="63" spans="4:9" ht="19.5">
      <c r="D63" s="3" t="s">
        <v>135</v>
      </c>
      <c r="E63" s="3"/>
      <c r="F63" s="3"/>
      <c r="G63" s="3"/>
      <c r="H63" s="3"/>
      <c r="I63" s="3"/>
    </row>
    <row r="64" spans="4:9" ht="19.5">
      <c r="D64" s="3" t="s">
        <v>220</v>
      </c>
      <c r="E64" s="3"/>
      <c r="F64" s="3"/>
      <c r="G64" s="3"/>
      <c r="H64" s="3"/>
      <c r="I64" s="3"/>
    </row>
    <row r="66" spans="2:9" ht="18.75">
      <c r="B66" s="55" t="s">
        <v>136</v>
      </c>
      <c r="C66" s="55"/>
      <c r="D66" s="55"/>
      <c r="E66" s="55"/>
      <c r="F66" s="55"/>
      <c r="G66" s="55"/>
      <c r="H66" s="55"/>
      <c r="I66" s="55"/>
    </row>
    <row r="67" ht="18.75">
      <c r="A67" s="1" t="s">
        <v>137</v>
      </c>
    </row>
    <row r="68" ht="18.75">
      <c r="A68" s="1" t="s">
        <v>216</v>
      </c>
    </row>
    <row r="69" spans="1:5" ht="18.75">
      <c r="A69" s="5" t="s">
        <v>138</v>
      </c>
      <c r="B69" s="5"/>
      <c r="C69" s="5"/>
      <c r="D69" s="5"/>
      <c r="E69" s="5"/>
    </row>
    <row r="70" spans="1:2" ht="18.75">
      <c r="A70" s="12" t="s">
        <v>313</v>
      </c>
      <c r="B70" s="1" t="s">
        <v>139</v>
      </c>
    </row>
    <row r="71" spans="1:2" ht="18.75">
      <c r="A71" s="12" t="s">
        <v>313</v>
      </c>
      <c r="B71" s="1" t="s">
        <v>140</v>
      </c>
    </row>
    <row r="72" spans="1:2" ht="18.75">
      <c r="A72" s="12" t="s">
        <v>313</v>
      </c>
      <c r="B72" s="1" t="s">
        <v>141</v>
      </c>
    </row>
    <row r="73" spans="1:2" ht="18.75">
      <c r="A73" s="12" t="s">
        <v>313</v>
      </c>
      <c r="B73" s="1" t="s">
        <v>142</v>
      </c>
    </row>
    <row r="74" spans="1:2" ht="18.75">
      <c r="A74" s="12" t="s">
        <v>313</v>
      </c>
      <c r="B74" s="1" t="s">
        <v>143</v>
      </c>
    </row>
    <row r="75" ht="18.75">
      <c r="B75" s="1" t="s">
        <v>144</v>
      </c>
    </row>
    <row r="76" spans="1:2" ht="18.75">
      <c r="A76" s="12" t="s">
        <v>313</v>
      </c>
      <c r="B76" s="1" t="s">
        <v>145</v>
      </c>
    </row>
    <row r="77" spans="1:2" ht="18.75">
      <c r="A77" s="12" t="s">
        <v>313</v>
      </c>
      <c r="B77" s="1" t="s">
        <v>146</v>
      </c>
    </row>
    <row r="78" ht="18.75">
      <c r="B78" s="1" t="s">
        <v>147</v>
      </c>
    </row>
    <row r="79" spans="1:2" ht="18.75">
      <c r="A79" s="12" t="s">
        <v>313</v>
      </c>
      <c r="B79" s="1" t="s">
        <v>148</v>
      </c>
    </row>
    <row r="80" ht="18.75">
      <c r="B80" s="1" t="s">
        <v>149</v>
      </c>
    </row>
    <row r="81" spans="1:2" ht="18.75">
      <c r="A81" s="12" t="s">
        <v>313</v>
      </c>
      <c r="B81" s="1" t="s">
        <v>150</v>
      </c>
    </row>
    <row r="82" spans="1:2" ht="18.75">
      <c r="A82" s="12" t="s">
        <v>313</v>
      </c>
      <c r="B82" s="1" t="s">
        <v>151</v>
      </c>
    </row>
    <row r="83" ht="18.75">
      <c r="B83" s="1" t="s">
        <v>152</v>
      </c>
    </row>
    <row r="84" spans="1:2" ht="18.75">
      <c r="A84" s="12" t="s">
        <v>313</v>
      </c>
      <c r="B84" s="1" t="s">
        <v>153</v>
      </c>
    </row>
    <row r="85" spans="1:2" ht="18.75">
      <c r="A85" s="12" t="s">
        <v>313</v>
      </c>
      <c r="B85" s="1" t="s">
        <v>154</v>
      </c>
    </row>
    <row r="86" ht="18.75">
      <c r="B86" s="1" t="s">
        <v>155</v>
      </c>
    </row>
    <row r="87" spans="1:5" ht="18.75">
      <c r="A87" s="5" t="s">
        <v>221</v>
      </c>
      <c r="B87" s="5"/>
      <c r="C87" s="5"/>
      <c r="D87" s="5"/>
      <c r="E87" s="5"/>
    </row>
    <row r="88" ht="18.75">
      <c r="B88" s="1" t="s">
        <v>163</v>
      </c>
    </row>
    <row r="89" ht="18.75">
      <c r="B89" s="1" t="s">
        <v>164</v>
      </c>
    </row>
    <row r="90" ht="18.75">
      <c r="B90" s="1" t="s">
        <v>165</v>
      </c>
    </row>
    <row r="91" spans="1:5" ht="18.75">
      <c r="A91" s="5" t="s">
        <v>156</v>
      </c>
      <c r="B91" s="5"/>
      <c r="C91" s="5"/>
      <c r="D91" s="5"/>
      <c r="E91" s="5"/>
    </row>
    <row r="92" spans="1:2" ht="18.75">
      <c r="A92" s="12" t="s">
        <v>313</v>
      </c>
      <c r="B92" s="1" t="s">
        <v>160</v>
      </c>
    </row>
    <row r="93" spans="1:2" ht="18.75">
      <c r="A93" s="12" t="s">
        <v>313</v>
      </c>
      <c r="B93" s="1" t="s">
        <v>157</v>
      </c>
    </row>
    <row r="94" spans="1:2" ht="18.75">
      <c r="A94" s="12" t="s">
        <v>313</v>
      </c>
      <c r="B94" s="1" t="s">
        <v>158</v>
      </c>
    </row>
    <row r="95" spans="1:2" ht="18.75">
      <c r="A95" s="12" t="s">
        <v>313</v>
      </c>
      <c r="B95" s="1" t="s">
        <v>159</v>
      </c>
    </row>
    <row r="96" ht="18.75">
      <c r="A96" s="1" t="s">
        <v>161</v>
      </c>
    </row>
    <row r="97" spans="1:9" ht="18.75">
      <c r="A97" s="5" t="s">
        <v>162</v>
      </c>
      <c r="B97" s="5"/>
      <c r="C97" s="5"/>
      <c r="D97" s="5"/>
      <c r="E97" s="5"/>
      <c r="F97" s="5"/>
      <c r="G97" s="5"/>
      <c r="H97" s="5"/>
      <c r="I97" s="5"/>
    </row>
    <row r="98" spans="1:2" ht="18.75">
      <c r="A98" s="12" t="s">
        <v>313</v>
      </c>
      <c r="B98" s="1" t="s">
        <v>166</v>
      </c>
    </row>
    <row r="99" spans="1:2" ht="18.75">
      <c r="A99" s="12" t="s">
        <v>313</v>
      </c>
      <c r="B99" s="1" t="s">
        <v>167</v>
      </c>
    </row>
    <row r="100" spans="1:2" ht="18.75">
      <c r="A100" s="12" t="s">
        <v>313</v>
      </c>
      <c r="B100" s="1" t="s">
        <v>168</v>
      </c>
    </row>
    <row r="101" ht="18.75">
      <c r="B101" s="1" t="s">
        <v>169</v>
      </c>
    </row>
    <row r="102" ht="18.75">
      <c r="B102" s="1" t="s">
        <v>170</v>
      </c>
    </row>
    <row r="103" spans="1:2" ht="18.75">
      <c r="A103" s="12" t="s">
        <v>313</v>
      </c>
      <c r="B103" s="1" t="s">
        <v>171</v>
      </c>
    </row>
    <row r="104" spans="1:2" ht="18.75">
      <c r="A104" s="12" t="s">
        <v>313</v>
      </c>
      <c r="B104" s="1" t="s">
        <v>172</v>
      </c>
    </row>
    <row r="105" ht="18.75">
      <c r="B105" s="1" t="s">
        <v>173</v>
      </c>
    </row>
    <row r="106" spans="1:2" ht="18.75">
      <c r="A106" s="12" t="s">
        <v>313</v>
      </c>
      <c r="B106" s="1" t="s">
        <v>174</v>
      </c>
    </row>
    <row r="107" ht="18.75">
      <c r="B107" s="1" t="s">
        <v>338</v>
      </c>
    </row>
    <row r="108" spans="1:2" ht="18.75">
      <c r="A108" s="12" t="s">
        <v>313</v>
      </c>
      <c r="B108" s="1" t="s">
        <v>175</v>
      </c>
    </row>
    <row r="109" ht="18.75">
      <c r="B109" s="1" t="s">
        <v>176</v>
      </c>
    </row>
    <row r="110" ht="18.75">
      <c r="A110" s="1" t="s">
        <v>177</v>
      </c>
    </row>
    <row r="111" ht="18.75">
      <c r="A111" s="1" t="s">
        <v>178</v>
      </c>
    </row>
    <row r="112" ht="18.75">
      <c r="A112" s="1" t="s">
        <v>179</v>
      </c>
    </row>
    <row r="113" spans="1:2" ht="18.75">
      <c r="A113" s="12" t="s">
        <v>313</v>
      </c>
      <c r="B113" s="1" t="s">
        <v>180</v>
      </c>
    </row>
    <row r="114" spans="1:2" ht="18.75">
      <c r="A114" s="12" t="s">
        <v>313</v>
      </c>
      <c r="B114" s="1" t="s">
        <v>181</v>
      </c>
    </row>
    <row r="115" spans="1:2" ht="18.75">
      <c r="A115" s="12" t="s">
        <v>313</v>
      </c>
      <c r="B115" s="1" t="s">
        <v>182</v>
      </c>
    </row>
    <row r="116" ht="18.75">
      <c r="B116" s="1" t="s">
        <v>183</v>
      </c>
    </row>
    <row r="117" spans="1:2" ht="18.75">
      <c r="A117" s="12" t="s">
        <v>313</v>
      </c>
      <c r="B117" s="1" t="s">
        <v>184</v>
      </c>
    </row>
    <row r="118" ht="18.75">
      <c r="B118" s="1" t="s">
        <v>185</v>
      </c>
    </row>
    <row r="119" spans="1:2" ht="18.75">
      <c r="A119" s="12" t="s">
        <v>313</v>
      </c>
      <c r="B119" s="1" t="s">
        <v>186</v>
      </c>
    </row>
    <row r="120" ht="18.75">
      <c r="B120" s="1" t="s">
        <v>187</v>
      </c>
    </row>
    <row r="121" spans="1:2" ht="18.75">
      <c r="A121" s="12" t="s">
        <v>313</v>
      </c>
      <c r="B121" s="1" t="s">
        <v>188</v>
      </c>
    </row>
    <row r="122" ht="18.75">
      <c r="B122" s="1" t="s">
        <v>189</v>
      </c>
    </row>
    <row r="123" ht="18.75">
      <c r="A123" s="1" t="s">
        <v>198</v>
      </c>
    </row>
    <row r="124" ht="18.75">
      <c r="A124" s="1" t="s">
        <v>199</v>
      </c>
    </row>
    <row r="125" ht="18.75">
      <c r="A125" s="1" t="s">
        <v>222</v>
      </c>
    </row>
    <row r="126" ht="18.75">
      <c r="A126" s="1" t="s">
        <v>200</v>
      </c>
    </row>
    <row r="127" ht="18.75">
      <c r="A127" s="1" t="s">
        <v>201</v>
      </c>
    </row>
    <row r="128" ht="18.75">
      <c r="A128" s="1" t="s">
        <v>202</v>
      </c>
    </row>
    <row r="129" ht="18.75">
      <c r="A129" s="1" t="s">
        <v>203</v>
      </c>
    </row>
    <row r="131" spans="2:8" ht="18.75">
      <c r="B131" s="26" t="s">
        <v>190</v>
      </c>
      <c r="C131" s="26"/>
      <c r="D131" s="26"/>
      <c r="E131" s="26"/>
      <c r="F131" s="26"/>
      <c r="G131" s="26"/>
      <c r="H131" s="26"/>
    </row>
    <row r="132" spans="2:8" ht="18.75">
      <c r="B132" s="26" t="s">
        <v>191</v>
      </c>
      <c r="C132" s="26"/>
      <c r="D132" s="26"/>
      <c r="E132" s="26"/>
      <c r="F132" s="26"/>
      <c r="G132" s="26"/>
      <c r="H132" s="26"/>
    </row>
    <row r="133" ht="18.75">
      <c r="A133" s="1" t="s">
        <v>192</v>
      </c>
    </row>
    <row r="134" ht="18.75">
      <c r="A134" s="1" t="s">
        <v>193</v>
      </c>
    </row>
    <row r="135" ht="18.75">
      <c r="A135" s="1" t="s">
        <v>194</v>
      </c>
    </row>
    <row r="136" ht="18.75">
      <c r="A136" s="1" t="s">
        <v>218</v>
      </c>
    </row>
    <row r="137" ht="18.75">
      <c r="A137" s="1" t="s">
        <v>195</v>
      </c>
    </row>
    <row r="138" ht="18.75">
      <c r="A138" s="1" t="s">
        <v>196</v>
      </c>
    </row>
    <row r="139" ht="18.75">
      <c r="A139" s="1" t="s">
        <v>197</v>
      </c>
    </row>
    <row r="140" ht="18.75">
      <c r="A140" s="1" t="s">
        <v>3</v>
      </c>
    </row>
    <row r="141" ht="18.75">
      <c r="A141" s="1" t="s">
        <v>342</v>
      </c>
    </row>
    <row r="142" ht="18.75">
      <c r="A142" s="5" t="s">
        <v>343</v>
      </c>
    </row>
    <row r="143" ht="18.75">
      <c r="A143" s="1" t="s">
        <v>63</v>
      </c>
    </row>
    <row r="144" ht="18.75">
      <c r="A144" s="5" t="s">
        <v>64</v>
      </c>
    </row>
    <row r="145" ht="18.75">
      <c r="A145" s="1" t="s">
        <v>57</v>
      </c>
    </row>
    <row r="146" ht="18.75">
      <c r="A146" s="1" t="s">
        <v>314</v>
      </c>
    </row>
    <row r="147" ht="18.75">
      <c r="A147" s="1" t="s">
        <v>59</v>
      </c>
    </row>
    <row r="148" ht="18.75">
      <c r="A148" s="1" t="s">
        <v>65</v>
      </c>
    </row>
    <row r="149" ht="18.75">
      <c r="A149" s="5" t="s">
        <v>209</v>
      </c>
    </row>
    <row r="150" spans="1:2" ht="18.75">
      <c r="A150" s="1" t="s">
        <v>313</v>
      </c>
      <c r="B150" s="1" t="s">
        <v>315</v>
      </c>
    </row>
    <row r="151" spans="1:2" ht="18.75">
      <c r="A151" s="1" t="s">
        <v>313</v>
      </c>
      <c r="B151" s="1" t="s">
        <v>210</v>
      </c>
    </row>
    <row r="152" spans="1:2" ht="18.75">
      <c r="A152" s="1" t="s">
        <v>313</v>
      </c>
      <c r="B152" s="1" t="s">
        <v>211</v>
      </c>
    </row>
    <row r="153" spans="1:2" ht="18.75">
      <c r="A153" s="5"/>
      <c r="B153" s="1" t="s">
        <v>26</v>
      </c>
    </row>
    <row r="154" spans="1:2" ht="18.75">
      <c r="A154" s="1" t="s">
        <v>313</v>
      </c>
      <c r="B154" s="1" t="s">
        <v>212</v>
      </c>
    </row>
    <row r="155" spans="1:2" ht="18.75">
      <c r="A155" s="1" t="s">
        <v>313</v>
      </c>
      <c r="B155" s="1" t="s">
        <v>213</v>
      </c>
    </row>
    <row r="156" spans="1:2" ht="18.75">
      <c r="A156" s="1" t="s">
        <v>313</v>
      </c>
      <c r="B156" s="1" t="s">
        <v>214</v>
      </c>
    </row>
    <row r="157" ht="18.75">
      <c r="A157" s="1" t="s">
        <v>204</v>
      </c>
    </row>
    <row r="158" ht="18.75">
      <c r="A158" s="1" t="s">
        <v>205</v>
      </c>
    </row>
    <row r="159" ht="18.75">
      <c r="A159" s="1" t="s">
        <v>206</v>
      </c>
    </row>
    <row r="160" ht="18.75">
      <c r="A160" s="1" t="s">
        <v>207</v>
      </c>
    </row>
    <row r="161" ht="18.75">
      <c r="A161" s="1" t="s">
        <v>208</v>
      </c>
    </row>
    <row r="162" ht="18.75">
      <c r="A162" s="1" t="s">
        <v>215</v>
      </c>
    </row>
    <row r="163" ht="18.75">
      <c r="A163" s="1" t="s">
        <v>68</v>
      </c>
    </row>
    <row r="164" ht="18.75">
      <c r="A164" s="1" t="s">
        <v>243</v>
      </c>
    </row>
    <row r="165" ht="18.75">
      <c r="A165" s="1" t="s">
        <v>244</v>
      </c>
    </row>
    <row r="167" spans="2:8" ht="18.75">
      <c r="B167" s="26" t="s">
        <v>258</v>
      </c>
      <c r="C167" s="26"/>
      <c r="D167" s="26"/>
      <c r="E167" s="26"/>
      <c r="F167" s="26"/>
      <c r="G167" s="26"/>
      <c r="H167" s="26"/>
    </row>
    <row r="168" spans="1:9" ht="18.75">
      <c r="A168" s="1" t="s">
        <v>245</v>
      </c>
      <c r="D168" s="3"/>
      <c r="E168" s="3"/>
      <c r="F168" s="3"/>
      <c r="G168" s="3"/>
      <c r="H168" s="3"/>
      <c r="I168" s="3"/>
    </row>
    <row r="169" spans="1:9" ht="18.75">
      <c r="A169" s="1" t="s">
        <v>246</v>
      </c>
      <c r="D169" s="3"/>
      <c r="E169" s="3"/>
      <c r="F169" s="3"/>
      <c r="G169" s="3"/>
      <c r="H169" s="3"/>
      <c r="I169" s="3"/>
    </row>
    <row r="170" spans="1:9" ht="18.75">
      <c r="A170" s="1" t="s">
        <v>247</v>
      </c>
      <c r="E170" s="3"/>
      <c r="F170" s="3"/>
      <c r="G170" s="3"/>
      <c r="H170" s="3"/>
      <c r="I170" s="3"/>
    </row>
    <row r="171" spans="1:9" ht="18.75">
      <c r="A171" s="1" t="s">
        <v>248</v>
      </c>
      <c r="E171" s="3"/>
      <c r="F171" s="3"/>
      <c r="G171" s="3"/>
      <c r="H171" s="3"/>
      <c r="I171" s="3"/>
    </row>
    <row r="172" spans="1:9" ht="18.75">
      <c r="A172" s="1" t="s">
        <v>249</v>
      </c>
      <c r="E172" s="3"/>
      <c r="F172" s="3"/>
      <c r="G172" s="3"/>
      <c r="H172" s="3"/>
      <c r="I172" s="3"/>
    </row>
    <row r="173" spans="1:9" ht="18.75">
      <c r="A173" s="1" t="s">
        <v>250</v>
      </c>
      <c r="E173" s="3"/>
      <c r="F173" s="3"/>
      <c r="G173" s="3"/>
      <c r="H173" s="3"/>
      <c r="I173" s="3"/>
    </row>
    <row r="174" spans="1:9" ht="18.75">
      <c r="A174" s="1" t="s">
        <v>251</v>
      </c>
      <c r="E174" s="3"/>
      <c r="F174" s="3"/>
      <c r="G174" s="3"/>
      <c r="H174" s="3"/>
      <c r="I174" s="3"/>
    </row>
    <row r="175" spans="1:9" ht="18.75">
      <c r="A175" s="1" t="s">
        <v>252</v>
      </c>
      <c r="E175" s="3"/>
      <c r="F175" s="3"/>
      <c r="G175" s="3"/>
      <c r="H175" s="3"/>
      <c r="I175" s="3"/>
    </row>
    <row r="176" spans="1:9" ht="18.75">
      <c r="A176" s="1" t="s">
        <v>313</v>
      </c>
      <c r="B176" s="1" t="s">
        <v>253</v>
      </c>
      <c r="E176" s="3"/>
      <c r="F176" s="3"/>
      <c r="G176" s="3"/>
      <c r="H176" s="3"/>
      <c r="I176" s="3"/>
    </row>
    <row r="177" spans="2:9" ht="18.75">
      <c r="B177" s="1" t="s">
        <v>254</v>
      </c>
      <c r="E177" s="3"/>
      <c r="F177" s="3"/>
      <c r="G177" s="3"/>
      <c r="H177" s="3"/>
      <c r="I177" s="3"/>
    </row>
    <row r="178" spans="1:9" ht="18.75">
      <c r="A178" s="1" t="s">
        <v>313</v>
      </c>
      <c r="B178" s="1" t="s">
        <v>255</v>
      </c>
      <c r="E178" s="3"/>
      <c r="F178" s="3"/>
      <c r="G178" s="3"/>
      <c r="H178" s="3"/>
      <c r="I178" s="3"/>
    </row>
    <row r="179" spans="1:9" ht="18.75">
      <c r="A179" s="1" t="s">
        <v>316</v>
      </c>
      <c r="E179" s="3"/>
      <c r="F179" s="3"/>
      <c r="G179" s="3"/>
      <c r="H179" s="3"/>
      <c r="I179" s="3"/>
    </row>
    <row r="180" spans="1:9" ht="18.75">
      <c r="A180" s="1" t="s">
        <v>317</v>
      </c>
      <c r="E180" s="3"/>
      <c r="F180" s="3"/>
      <c r="G180" s="3"/>
      <c r="H180" s="3"/>
      <c r="I180" s="3"/>
    </row>
    <row r="181" spans="1:9" ht="18.75">
      <c r="A181" s="1" t="s">
        <v>318</v>
      </c>
      <c r="E181" s="3"/>
      <c r="F181" s="3"/>
      <c r="G181" s="3"/>
      <c r="H181" s="3"/>
      <c r="I181" s="3"/>
    </row>
    <row r="182" spans="1:9" ht="18.75">
      <c r="A182" s="1" t="s">
        <v>256</v>
      </c>
      <c r="E182" s="3"/>
      <c r="F182" s="3"/>
      <c r="G182" s="3"/>
      <c r="H182" s="3"/>
      <c r="I182" s="3"/>
    </row>
    <row r="183" spans="1:9" ht="18.75">
      <c r="A183" s="1" t="s">
        <v>257</v>
      </c>
      <c r="E183" s="3"/>
      <c r="F183" s="3"/>
      <c r="G183" s="3"/>
      <c r="H183" s="3"/>
      <c r="I183" s="3"/>
    </row>
    <row r="184" ht="18.75">
      <c r="A184" s="1" t="s">
        <v>259</v>
      </c>
    </row>
    <row r="185" ht="18.75">
      <c r="A185" s="1" t="s">
        <v>260</v>
      </c>
    </row>
  </sheetData>
  <sheetProtection password="CEE5" sheet="1" objects="1" scenarios="1"/>
  <mergeCells count="6">
    <mergeCell ref="B66:I66"/>
    <mergeCell ref="A1:I1"/>
    <mergeCell ref="B11:E11"/>
    <mergeCell ref="C4:G4"/>
    <mergeCell ref="B2:H2"/>
    <mergeCell ref="A6:B6"/>
  </mergeCells>
  <printOptions/>
  <pageMargins left="1.1811023622047245" right="0.3937007874015748" top="0.984251968503937" bottom="0.984251968503937" header="0.5118110236220472" footer="0.5118110236220472"/>
  <pageSetup orientation="portrait" paperSize="9" scale="85" r:id="rId3"/>
  <rowBreaks count="4" manualBreakCount="4">
    <brk id="45" max="255" man="1"/>
    <brk id="86" max="255" man="1"/>
    <brk id="129" max="255" man="1"/>
    <brk id="166" max="255" man="1"/>
  </rowBreaks>
  <legacyDrawing r:id="rId2"/>
  <oleObjects>
    <oleObject progId="Equation.3" shapeId="4659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">
      <selection activeCell="A1" sqref="A1:I1"/>
    </sheetView>
  </sheetViews>
  <sheetFormatPr defaultColWidth="9.125" defaultRowHeight="12.75"/>
  <cols>
    <col min="1" max="16384" width="9.125" style="1" customWidth="1"/>
  </cols>
  <sheetData>
    <row r="1" spans="1:9" ht="20.25">
      <c r="A1" s="56" t="s">
        <v>368</v>
      </c>
      <c r="B1" s="56"/>
      <c r="C1" s="56"/>
      <c r="D1" s="56"/>
      <c r="E1" s="56"/>
      <c r="F1" s="56"/>
      <c r="G1" s="56"/>
      <c r="H1" s="56"/>
      <c r="I1" s="56"/>
    </row>
    <row r="2" spans="1:9" ht="20.25">
      <c r="A2" s="48"/>
      <c r="B2" s="56" t="s">
        <v>356</v>
      </c>
      <c r="C2" s="56"/>
      <c r="D2" s="56"/>
      <c r="E2" s="56"/>
      <c r="F2" s="56"/>
      <c r="G2" s="56"/>
      <c r="H2" s="56"/>
      <c r="I2" s="48"/>
    </row>
    <row r="4" spans="1:9" ht="18.75">
      <c r="A4" s="61" t="s">
        <v>353</v>
      </c>
      <c r="B4" s="61"/>
      <c r="C4" s="61"/>
      <c r="D4" s="61"/>
      <c r="E4" s="61"/>
      <c r="F4" s="61"/>
      <c r="G4" s="61"/>
      <c r="H4" s="61"/>
      <c r="I4" s="61"/>
    </row>
    <row r="5" spans="1:9" ht="18.75">
      <c r="A5" s="61" t="s">
        <v>2</v>
      </c>
      <c r="B5" s="61"/>
      <c r="C5" s="61"/>
      <c r="D5" s="61"/>
      <c r="E5" s="61"/>
      <c r="F5" s="61"/>
      <c r="G5" s="61"/>
      <c r="H5" s="61"/>
      <c r="I5" s="61"/>
    </row>
    <row r="7" ht="18.75">
      <c r="A7" s="1" t="s">
        <v>3</v>
      </c>
    </row>
    <row r="8" ht="18.75">
      <c r="A8" s="1" t="s">
        <v>4</v>
      </c>
    </row>
    <row r="9" ht="18.75">
      <c r="A9" s="1" t="s">
        <v>5</v>
      </c>
    </row>
    <row r="10" spans="1:9" ht="18.75">
      <c r="A10" s="5" t="s">
        <v>6</v>
      </c>
      <c r="B10" s="5"/>
      <c r="C10" s="5"/>
      <c r="D10" s="5"/>
      <c r="E10" s="5"/>
      <c r="F10" s="5"/>
      <c r="G10" s="5"/>
      <c r="H10" s="5"/>
      <c r="I10" s="5"/>
    </row>
    <row r="11" spans="1:5" ht="18.75">
      <c r="A11" s="5" t="s">
        <v>7</v>
      </c>
      <c r="B11" s="5"/>
      <c r="C11" s="5"/>
      <c r="D11" s="5"/>
      <c r="E11" s="5"/>
    </row>
    <row r="16" spans="2:9" ht="20.25">
      <c r="B16" s="4" t="s">
        <v>0</v>
      </c>
      <c r="C16" s="1" t="s">
        <v>8</v>
      </c>
      <c r="D16" s="3" t="s">
        <v>235</v>
      </c>
      <c r="E16" s="3"/>
      <c r="F16" s="3"/>
      <c r="G16" s="3"/>
      <c r="H16" s="3"/>
      <c r="I16" s="3"/>
    </row>
    <row r="17" spans="4:9" ht="18.75">
      <c r="D17" s="3" t="s">
        <v>236</v>
      </c>
      <c r="E17" s="3"/>
      <c r="F17" s="3"/>
      <c r="G17" s="3"/>
      <c r="H17" s="3"/>
      <c r="I17" s="3"/>
    </row>
    <row r="18" spans="4:9" ht="18.75">
      <c r="D18" s="3" t="s">
        <v>237</v>
      </c>
      <c r="E18" s="3"/>
      <c r="F18" s="3"/>
      <c r="G18" s="3"/>
      <c r="H18" s="3"/>
      <c r="I18" s="3"/>
    </row>
    <row r="19" spans="3:9" ht="20.25">
      <c r="C19" s="1" t="s">
        <v>9</v>
      </c>
      <c r="D19" s="3" t="s">
        <v>235</v>
      </c>
      <c r="E19" s="3"/>
      <c r="F19" s="3"/>
      <c r="G19" s="3"/>
      <c r="H19" s="3"/>
      <c r="I19" s="3"/>
    </row>
    <row r="20" spans="4:9" ht="18.75">
      <c r="D20" s="3" t="s">
        <v>238</v>
      </c>
      <c r="E20" s="3"/>
      <c r="F20" s="3"/>
      <c r="G20" s="3"/>
      <c r="H20" s="3"/>
      <c r="I20" s="3"/>
    </row>
    <row r="21" spans="4:9" ht="18.75">
      <c r="D21" s="3" t="s">
        <v>239</v>
      </c>
      <c r="E21" s="3"/>
      <c r="F21" s="3"/>
      <c r="G21" s="3"/>
      <c r="H21" s="3"/>
      <c r="I21" s="3"/>
    </row>
    <row r="22" spans="3:9" ht="20.25">
      <c r="C22" s="1" t="s">
        <v>10</v>
      </c>
      <c r="D22" s="3" t="s">
        <v>11</v>
      </c>
      <c r="E22" s="3"/>
      <c r="F22" s="3"/>
      <c r="G22" s="3"/>
      <c r="H22" s="3"/>
      <c r="I22" s="3"/>
    </row>
    <row r="23" spans="4:9" ht="18.75">
      <c r="D23" s="3" t="s">
        <v>12</v>
      </c>
      <c r="E23" s="3"/>
      <c r="F23" s="3"/>
      <c r="G23" s="3"/>
      <c r="H23" s="3"/>
      <c r="I23" s="3"/>
    </row>
    <row r="24" spans="4:9" ht="18.75">
      <c r="D24" s="3" t="s">
        <v>13</v>
      </c>
      <c r="E24" s="3"/>
      <c r="F24" s="3"/>
      <c r="G24" s="3"/>
      <c r="H24" s="3"/>
      <c r="I24" s="3"/>
    </row>
    <row r="25" spans="4:9" ht="18.75">
      <c r="D25" s="3" t="s">
        <v>240</v>
      </c>
      <c r="E25" s="3"/>
      <c r="F25" s="3"/>
      <c r="G25" s="3"/>
      <c r="H25" s="3"/>
      <c r="I25" s="3"/>
    </row>
    <row r="26" spans="3:9" ht="20.25">
      <c r="C26" s="1" t="s">
        <v>14</v>
      </c>
      <c r="D26" s="3" t="s">
        <v>319</v>
      </c>
      <c r="E26" s="3"/>
      <c r="F26" s="3"/>
      <c r="G26" s="3"/>
      <c r="H26" s="3"/>
      <c r="I26" s="3"/>
    </row>
    <row r="27" spans="4:9" ht="18.75">
      <c r="D27" s="3" t="s">
        <v>241</v>
      </c>
      <c r="E27" s="3"/>
      <c r="F27" s="3"/>
      <c r="G27" s="3"/>
      <c r="H27" s="3"/>
      <c r="I27" s="3"/>
    </row>
    <row r="29" ht="18.75">
      <c r="A29" s="1" t="s">
        <v>15</v>
      </c>
    </row>
    <row r="30" ht="18.75">
      <c r="A30" s="1" t="s">
        <v>16</v>
      </c>
    </row>
    <row r="36" spans="1:8" ht="18.75">
      <c r="A36" s="5" t="s">
        <v>17</v>
      </c>
      <c r="B36" s="5"/>
      <c r="C36" s="5"/>
      <c r="D36" s="5"/>
      <c r="E36" s="5"/>
      <c r="F36" s="5"/>
      <c r="G36" s="5"/>
      <c r="H36" s="5"/>
    </row>
    <row r="37" spans="1:8" ht="18.75">
      <c r="A37" s="5" t="s">
        <v>18</v>
      </c>
      <c r="B37" s="5"/>
      <c r="C37" s="5"/>
      <c r="D37" s="5"/>
      <c r="E37" s="5"/>
      <c r="F37" s="5"/>
      <c r="G37" s="5"/>
      <c r="H37" s="5"/>
    </row>
    <row r="43" spans="2:4" ht="20.25">
      <c r="B43" s="4" t="s">
        <v>0</v>
      </c>
      <c r="C43" s="1" t="s">
        <v>19</v>
      </c>
      <c r="D43" s="1" t="s">
        <v>20</v>
      </c>
    </row>
    <row r="44" ht="18.75">
      <c r="D44" s="1" t="s">
        <v>242</v>
      </c>
    </row>
    <row r="45" spans="3:9" ht="20.25">
      <c r="C45" s="1" t="s">
        <v>21</v>
      </c>
      <c r="D45" s="3" t="s">
        <v>62</v>
      </c>
      <c r="E45" s="3"/>
      <c r="F45" s="3"/>
      <c r="G45" s="3"/>
      <c r="H45" s="3"/>
      <c r="I45" s="3"/>
    </row>
    <row r="46" spans="3:9" ht="20.25">
      <c r="C46" s="1" t="s">
        <v>22</v>
      </c>
      <c r="D46" s="3" t="s">
        <v>23</v>
      </c>
      <c r="E46" s="3"/>
      <c r="F46" s="3"/>
      <c r="G46" s="3"/>
      <c r="H46" s="3"/>
      <c r="I46" s="3"/>
    </row>
    <row r="47" spans="3:9" ht="20.25">
      <c r="C47" s="1" t="s">
        <v>24</v>
      </c>
      <c r="D47" s="3" t="s">
        <v>25</v>
      </c>
      <c r="E47" s="3"/>
      <c r="F47" s="3"/>
      <c r="G47" s="3"/>
      <c r="H47" s="3"/>
      <c r="I47" s="3"/>
    </row>
    <row r="48" spans="4:9" ht="18.75">
      <c r="D48" s="3" t="s">
        <v>26</v>
      </c>
      <c r="E48" s="3"/>
      <c r="F48" s="3"/>
      <c r="G48" s="3"/>
      <c r="H48" s="3"/>
      <c r="I48" s="3"/>
    </row>
    <row r="49" spans="3:9" ht="20.25">
      <c r="C49" s="1" t="s">
        <v>27</v>
      </c>
      <c r="D49" s="3" t="s">
        <v>28</v>
      </c>
      <c r="E49" s="3"/>
      <c r="F49" s="3"/>
      <c r="G49" s="3"/>
      <c r="H49" s="3"/>
      <c r="I49" s="3"/>
    </row>
    <row r="50" spans="3:9" ht="20.25">
      <c r="C50" s="1" t="s">
        <v>29</v>
      </c>
      <c r="D50" s="3" t="s">
        <v>30</v>
      </c>
      <c r="E50" s="3"/>
      <c r="F50" s="3"/>
      <c r="G50" s="3"/>
      <c r="H50" s="3"/>
      <c r="I50" s="3"/>
    </row>
    <row r="51" spans="3:9" ht="20.25">
      <c r="C51" s="1" t="s">
        <v>31</v>
      </c>
      <c r="D51" s="3" t="s">
        <v>32</v>
      </c>
      <c r="E51" s="3"/>
      <c r="F51" s="3"/>
      <c r="G51" s="3"/>
      <c r="H51" s="3"/>
      <c r="I51" s="3"/>
    </row>
    <row r="53" ht="18.75">
      <c r="A53" s="1" t="s">
        <v>15</v>
      </c>
    </row>
    <row r="54" ht="18.75">
      <c r="A54" s="1" t="s">
        <v>16</v>
      </c>
    </row>
    <row r="61" ht="18.75">
      <c r="A61" s="1" t="s">
        <v>63</v>
      </c>
    </row>
    <row r="62" ht="18.75">
      <c r="A62" s="5" t="s">
        <v>64</v>
      </c>
    </row>
    <row r="63" ht="18.75">
      <c r="A63" s="1" t="s">
        <v>57</v>
      </c>
    </row>
    <row r="64" ht="18.75">
      <c r="A64" s="1" t="s">
        <v>58</v>
      </c>
    </row>
    <row r="65" ht="18.75">
      <c r="A65" s="1" t="s">
        <v>59</v>
      </c>
    </row>
    <row r="66" ht="18.75">
      <c r="A66" s="1" t="s">
        <v>65</v>
      </c>
    </row>
    <row r="67" ht="18.75">
      <c r="A67" s="5" t="s">
        <v>66</v>
      </c>
    </row>
    <row r="68" ht="18.75">
      <c r="A68" s="1" t="s">
        <v>60</v>
      </c>
    </row>
    <row r="69" ht="18.75">
      <c r="A69" s="1" t="s">
        <v>67</v>
      </c>
    </row>
    <row r="70" ht="18.75">
      <c r="A70" s="1" t="s">
        <v>68</v>
      </c>
    </row>
    <row r="71" ht="18.75">
      <c r="A71" s="1" t="s">
        <v>69</v>
      </c>
    </row>
    <row r="73" spans="8:9" ht="18.75">
      <c r="H73" s="61" t="s">
        <v>35</v>
      </c>
      <c r="I73" s="61"/>
    </row>
    <row r="74" spans="1:9" ht="18.75">
      <c r="A74" s="62" t="s">
        <v>33</v>
      </c>
      <c r="B74" s="62"/>
      <c r="C74" s="62"/>
      <c r="D74" s="62"/>
      <c r="E74" s="62"/>
      <c r="F74" s="62"/>
      <c r="G74" s="62"/>
      <c r="H74" s="62"/>
      <c r="I74" s="62"/>
    </row>
    <row r="75" spans="1:9" ht="18.75">
      <c r="A75" s="62" t="s">
        <v>34</v>
      </c>
      <c r="B75" s="62"/>
      <c r="C75" s="62"/>
      <c r="D75" s="62"/>
      <c r="E75" s="62"/>
      <c r="F75" s="62"/>
      <c r="G75" s="62"/>
      <c r="H75" s="62"/>
      <c r="I75" s="62"/>
    </row>
    <row r="76" spans="4:6" ht="18.75">
      <c r="D76" s="61" t="s">
        <v>320</v>
      </c>
      <c r="E76" s="61"/>
      <c r="F76" s="61"/>
    </row>
    <row r="77" spans="2:7" ht="18.75">
      <c r="B77" s="60" t="s">
        <v>53</v>
      </c>
      <c r="C77" s="60"/>
      <c r="D77" s="60"/>
      <c r="E77" s="60"/>
      <c r="F77" s="60"/>
      <c r="G77" s="60"/>
    </row>
    <row r="78" ht="18.75">
      <c r="B78" s="1" t="s">
        <v>37</v>
      </c>
    </row>
    <row r="79" spans="2:9" ht="20.25">
      <c r="B79" s="1" t="s">
        <v>38</v>
      </c>
      <c r="I79" s="39"/>
    </row>
    <row r="80" spans="2:9" ht="20.25">
      <c r="B80" s="1" t="s">
        <v>39</v>
      </c>
      <c r="I80" s="39"/>
    </row>
    <row r="81" ht="18.75">
      <c r="B81" s="1" t="s">
        <v>40</v>
      </c>
    </row>
    <row r="82" spans="2:9" ht="20.25">
      <c r="B82" s="1" t="s">
        <v>41</v>
      </c>
      <c r="I82" s="39"/>
    </row>
    <row r="83" spans="2:9" ht="20.25">
      <c r="B83" s="1" t="s">
        <v>42</v>
      </c>
      <c r="I83" s="39"/>
    </row>
    <row r="84" spans="2:8" ht="18.75">
      <c r="B84" s="60" t="s">
        <v>54</v>
      </c>
      <c r="C84" s="60"/>
      <c r="D84" s="60"/>
      <c r="E84" s="60"/>
      <c r="F84" s="60"/>
      <c r="G84" s="60"/>
      <c r="H84" s="60"/>
    </row>
    <row r="85" spans="2:9" ht="20.25">
      <c r="B85" s="1" t="s">
        <v>44</v>
      </c>
      <c r="I85" s="39"/>
    </row>
    <row r="86" spans="2:9" ht="20.25">
      <c r="B86" s="1" t="s">
        <v>45</v>
      </c>
      <c r="I86" s="39"/>
    </row>
    <row r="87" ht="18.75">
      <c r="B87" s="1" t="s">
        <v>46</v>
      </c>
    </row>
    <row r="88" spans="2:9" ht="20.25">
      <c r="B88" s="1" t="s">
        <v>367</v>
      </c>
      <c r="I88" s="39"/>
    </row>
    <row r="89" spans="2:9" ht="20.25">
      <c r="B89" s="1" t="s">
        <v>47</v>
      </c>
      <c r="I89" s="39"/>
    </row>
    <row r="90" spans="2:9" ht="20.25">
      <c r="B90" s="1" t="s">
        <v>48</v>
      </c>
      <c r="I90" s="39"/>
    </row>
    <row r="91" spans="2:9" ht="20.25">
      <c r="B91" s="1" t="s">
        <v>49</v>
      </c>
      <c r="I91" s="39"/>
    </row>
    <row r="92" ht="18.75">
      <c r="B92" s="1" t="s">
        <v>40</v>
      </c>
    </row>
    <row r="93" spans="2:9" ht="20.25">
      <c r="B93" s="1" t="s">
        <v>41</v>
      </c>
      <c r="I93" s="39"/>
    </row>
    <row r="94" spans="2:9" ht="20.25">
      <c r="B94" s="1" t="s">
        <v>42</v>
      </c>
      <c r="I94" s="39"/>
    </row>
    <row r="97" spans="8:9" ht="18.75">
      <c r="H97" s="61" t="s">
        <v>50</v>
      </c>
      <c r="I97" s="61"/>
    </row>
    <row r="98" spans="1:9" ht="18.75">
      <c r="A98" s="62" t="s">
        <v>51</v>
      </c>
      <c r="B98" s="62"/>
      <c r="C98" s="62"/>
      <c r="D98" s="62"/>
      <c r="E98" s="62"/>
      <c r="F98" s="62"/>
      <c r="G98" s="62"/>
      <c r="H98" s="62"/>
      <c r="I98" s="62"/>
    </row>
    <row r="99" spans="1:9" ht="18.75">
      <c r="A99" s="62" t="s">
        <v>52</v>
      </c>
      <c r="B99" s="62"/>
      <c r="C99" s="62"/>
      <c r="D99" s="62"/>
      <c r="E99" s="62"/>
      <c r="F99" s="62"/>
      <c r="G99" s="62"/>
      <c r="H99" s="62"/>
      <c r="I99" s="62"/>
    </row>
    <row r="100" ht="19.5" thickBot="1"/>
    <row r="101" spans="2:9" ht="19.5" thickBot="1">
      <c r="B101" s="1" t="s">
        <v>61</v>
      </c>
      <c r="I101" s="38"/>
    </row>
    <row r="102" spans="2:7" ht="19.5" thickBot="1">
      <c r="B102" s="63" t="s">
        <v>36</v>
      </c>
      <c r="C102" s="63"/>
      <c r="D102" s="63"/>
      <c r="E102" s="63"/>
      <c r="F102" s="63"/>
      <c r="G102" s="63"/>
    </row>
    <row r="103" spans="2:9" ht="21" thickBot="1">
      <c r="B103" s="1" t="s">
        <v>302</v>
      </c>
      <c r="I103" s="40">
        <f>((I79-I80)*I101)-(I82*I83*I101)</f>
        <v>0</v>
      </c>
    </row>
    <row r="104" spans="2:9" ht="20.25">
      <c r="B104" s="1" t="s">
        <v>303</v>
      </c>
      <c r="I104" s="41" t="e">
        <f>I103/I101</f>
        <v>#DIV/0!</v>
      </c>
    </row>
    <row r="105" ht="19.5" thickBot="1">
      <c r="B105" s="1" t="s">
        <v>55</v>
      </c>
    </row>
    <row r="106" spans="2:9" ht="19.5" thickBot="1">
      <c r="B106" s="1" t="s">
        <v>56</v>
      </c>
      <c r="I106" s="42" t="e">
        <f>I83*I101/((I79-I80)*I101)</f>
        <v>#DIV/0!</v>
      </c>
    </row>
    <row r="107" spans="2:8" ht="19.5" thickBot="1">
      <c r="B107" s="60" t="s">
        <v>43</v>
      </c>
      <c r="C107" s="60"/>
      <c r="D107" s="60"/>
      <c r="E107" s="60"/>
      <c r="F107" s="60"/>
      <c r="G107" s="60"/>
      <c r="H107" s="60"/>
    </row>
    <row r="108" spans="2:9" ht="21" thickBot="1">
      <c r="B108" s="1" t="s">
        <v>304</v>
      </c>
      <c r="I108" s="43">
        <f>((I85+I86+I88+I89+I90+I91)-I93*I94)*I101</f>
        <v>0</v>
      </c>
    </row>
    <row r="109" spans="2:9" ht="20.25">
      <c r="B109" s="1" t="s">
        <v>305</v>
      </c>
      <c r="I109" s="44" t="e">
        <f>I108/I101</f>
        <v>#DIV/0!</v>
      </c>
    </row>
    <row r="110" ht="19.5" thickBot="1">
      <c r="B110" s="1" t="s">
        <v>55</v>
      </c>
    </row>
    <row r="111" spans="2:9" ht="19.5" thickBot="1">
      <c r="B111" s="1" t="s">
        <v>56</v>
      </c>
      <c r="I111" s="45" t="e">
        <f>(I94*I101)/((I85+I86+I88+I89+I90+I91)*I101)</f>
        <v>#DIV/0!</v>
      </c>
    </row>
  </sheetData>
  <sheetProtection password="CEE5" sheet="1" objects="1" scenarios="1"/>
  <mergeCells count="15">
    <mergeCell ref="A4:I4"/>
    <mergeCell ref="A1:I1"/>
    <mergeCell ref="B2:H2"/>
    <mergeCell ref="B77:G77"/>
    <mergeCell ref="A74:I74"/>
    <mergeCell ref="A75:I75"/>
    <mergeCell ref="H73:I73"/>
    <mergeCell ref="D76:F76"/>
    <mergeCell ref="B107:H107"/>
    <mergeCell ref="A5:I5"/>
    <mergeCell ref="A99:I99"/>
    <mergeCell ref="H97:I97"/>
    <mergeCell ref="A98:I98"/>
    <mergeCell ref="B102:G102"/>
    <mergeCell ref="B84:H84"/>
  </mergeCells>
  <printOptions/>
  <pageMargins left="1.1811023622047245" right="0.3937007874015748" top="0.984251968503937" bottom="0.984251968503937" header="0.5118110236220472" footer="0.5118110236220472"/>
  <pageSetup orientation="portrait" paperSize="9" scale="90" r:id="rId6"/>
  <rowBreaks count="2" manualBreakCount="2">
    <brk id="35" max="255" man="1"/>
    <brk id="72" max="255" man="1"/>
  </rowBreaks>
  <legacyDrawing r:id="rId5"/>
  <oleObjects>
    <oleObject progId="Equation.3" shapeId="544282" r:id="rId1"/>
    <oleObject progId="Equation.3" shapeId="678874" r:id="rId2"/>
    <oleObject progId="Equation.3" shapeId="730123" r:id="rId3"/>
    <oleObject progId="Equation.3" shapeId="31581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showGridLines="0"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20.25">
      <c r="A2" s="56" t="s">
        <v>368</v>
      </c>
      <c r="B2" s="56"/>
      <c r="C2" s="56"/>
      <c r="D2" s="56"/>
      <c r="E2" s="56"/>
      <c r="F2" s="56"/>
      <c r="G2" s="56"/>
      <c r="H2" s="56"/>
      <c r="I2" s="56"/>
    </row>
    <row r="3" spans="1:9" ht="20.25">
      <c r="A3" s="48"/>
      <c r="B3" s="56" t="s">
        <v>356</v>
      </c>
      <c r="C3" s="56"/>
      <c r="D3" s="56"/>
      <c r="E3" s="56"/>
      <c r="F3" s="56"/>
      <c r="G3" s="56"/>
      <c r="H3" s="56"/>
      <c r="I3" s="48"/>
    </row>
    <row r="4" spans="1:9" ht="18.75">
      <c r="A4" s="6"/>
      <c r="B4" s="6"/>
      <c r="C4" s="6"/>
      <c r="D4" s="6"/>
      <c r="E4" s="6"/>
      <c r="F4" s="6"/>
      <c r="G4" s="6"/>
      <c r="H4" s="6"/>
      <c r="I4" s="6"/>
    </row>
    <row r="5" spans="3:7" ht="18.75">
      <c r="C5" s="61" t="s">
        <v>71</v>
      </c>
      <c r="D5" s="61"/>
      <c r="E5" s="61"/>
      <c r="F5" s="61"/>
      <c r="G5" s="61"/>
    </row>
    <row r="7" spans="1:9" ht="18.75">
      <c r="A7" s="62" t="s">
        <v>328</v>
      </c>
      <c r="B7" s="62"/>
      <c r="C7" s="62"/>
      <c r="D7" s="62"/>
      <c r="E7" s="62"/>
      <c r="F7" s="62"/>
      <c r="G7" s="62"/>
      <c r="H7" s="62"/>
      <c r="I7" s="62"/>
    </row>
    <row r="9" ht="18.75">
      <c r="A9" s="1" t="s">
        <v>329</v>
      </c>
    </row>
    <row r="10" ht="18.75">
      <c r="A10" s="1" t="s">
        <v>330</v>
      </c>
    </row>
    <row r="11" ht="18.75">
      <c r="A11" s="1" t="s">
        <v>331</v>
      </c>
    </row>
    <row r="12" ht="18.75">
      <c r="A12" s="1" t="s">
        <v>336</v>
      </c>
    </row>
    <row r="13" ht="18.75">
      <c r="A13" s="1" t="s">
        <v>332</v>
      </c>
    </row>
    <row r="14" ht="18.75">
      <c r="A14" s="1" t="s">
        <v>337</v>
      </c>
    </row>
    <row r="15" ht="18.75">
      <c r="A15" s="1" t="s">
        <v>354</v>
      </c>
    </row>
    <row r="16" ht="18.75">
      <c r="A16" s="1" t="s">
        <v>355</v>
      </c>
    </row>
    <row r="17" ht="18.75">
      <c r="A17" s="1" t="s">
        <v>334</v>
      </c>
    </row>
    <row r="18" ht="18.75">
      <c r="A18" s="1" t="s">
        <v>335</v>
      </c>
    </row>
  </sheetData>
  <sheetProtection password="CEE5" sheet="1" objects="1" scenarios="1"/>
  <mergeCells count="4">
    <mergeCell ref="C5:G5"/>
    <mergeCell ref="A7:I7"/>
    <mergeCell ref="A2:I2"/>
    <mergeCell ref="B3:H3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" sqref="A1:I1"/>
    </sheetView>
  </sheetViews>
  <sheetFormatPr defaultColWidth="9.125" defaultRowHeight="12.75"/>
  <cols>
    <col min="1" max="16384" width="9.125" style="1" customWidth="1"/>
  </cols>
  <sheetData>
    <row r="1" spans="1:9" ht="18.75">
      <c r="A1" s="62"/>
      <c r="B1" s="62"/>
      <c r="C1" s="62"/>
      <c r="D1" s="62"/>
      <c r="E1" s="62"/>
      <c r="F1" s="62"/>
      <c r="G1" s="62"/>
      <c r="H1" s="62"/>
      <c r="I1" s="62"/>
    </row>
    <row r="2" spans="1:9" ht="18.75">
      <c r="A2" s="62" t="s">
        <v>75</v>
      </c>
      <c r="B2" s="62"/>
      <c r="C2" s="62"/>
      <c r="D2" s="62"/>
      <c r="E2" s="62"/>
      <c r="F2" s="62"/>
      <c r="G2" s="62"/>
      <c r="H2" s="62"/>
      <c r="I2" s="62"/>
    </row>
    <row r="3" spans="1:8" ht="18.75">
      <c r="A3" s="70"/>
      <c r="B3" s="70"/>
      <c r="G3" s="61" t="s">
        <v>1</v>
      </c>
      <c r="H3" s="61"/>
    </row>
    <row r="4" spans="1:9" ht="18.75">
      <c r="A4" s="52" t="s">
        <v>79</v>
      </c>
      <c r="B4" s="52"/>
      <c r="C4" s="52"/>
      <c r="D4" s="52"/>
      <c r="E4" s="52"/>
      <c r="F4" s="52"/>
      <c r="G4" s="52"/>
      <c r="H4" s="52"/>
      <c r="I4" s="3"/>
    </row>
    <row r="5" spans="3:7" ht="18.75">
      <c r="C5" s="65" t="s">
        <v>76</v>
      </c>
      <c r="D5" s="71" t="s">
        <v>77</v>
      </c>
      <c r="E5" s="71"/>
      <c r="F5" s="71"/>
      <c r="G5" s="51"/>
    </row>
    <row r="6" spans="3:7" ht="20.25">
      <c r="C6" s="66"/>
      <c r="D6" s="9" t="s">
        <v>80</v>
      </c>
      <c r="E6" s="9" t="s">
        <v>81</v>
      </c>
      <c r="F6" s="9" t="s">
        <v>82</v>
      </c>
      <c r="G6" s="9" t="s">
        <v>83</v>
      </c>
    </row>
    <row r="7" spans="3:7" ht="18.75">
      <c r="C7" s="67"/>
      <c r="D7" s="10" t="s">
        <v>84</v>
      </c>
      <c r="E7" s="10" t="s">
        <v>84</v>
      </c>
      <c r="F7" s="10" t="s">
        <v>85</v>
      </c>
      <c r="G7" s="8" t="s">
        <v>78</v>
      </c>
    </row>
    <row r="8" spans="3:7" ht="18.75">
      <c r="C8" s="23">
        <v>1</v>
      </c>
      <c r="D8" s="14">
        <v>1000000</v>
      </c>
      <c r="E8" s="14">
        <v>950000</v>
      </c>
      <c r="F8" s="14">
        <v>0.12</v>
      </c>
      <c r="G8" s="15">
        <v>200000</v>
      </c>
    </row>
    <row r="9" spans="3:7" ht="18.75">
      <c r="C9" s="24">
        <v>2</v>
      </c>
      <c r="D9" s="14">
        <v>900000</v>
      </c>
      <c r="E9" s="14">
        <v>870000</v>
      </c>
      <c r="F9" s="14">
        <v>0.12</v>
      </c>
      <c r="G9" s="15">
        <v>160000</v>
      </c>
    </row>
    <row r="10" spans="3:7" ht="18.75">
      <c r="C10" s="24">
        <v>3</v>
      </c>
      <c r="D10" s="14">
        <v>1200000</v>
      </c>
      <c r="E10" s="14">
        <v>1180000</v>
      </c>
      <c r="F10" s="14">
        <v>0.12</v>
      </c>
      <c r="G10" s="15">
        <v>100000</v>
      </c>
    </row>
    <row r="11" spans="3:7" ht="18.75">
      <c r="C11" s="24">
        <v>4</v>
      </c>
      <c r="D11" s="14">
        <v>600000</v>
      </c>
      <c r="E11" s="14">
        <v>580000</v>
      </c>
      <c r="F11" s="14">
        <v>0.12</v>
      </c>
      <c r="G11" s="15">
        <v>120000</v>
      </c>
    </row>
    <row r="12" spans="3:7" ht="18.75">
      <c r="C12" s="24">
        <v>5</v>
      </c>
      <c r="D12" s="14">
        <v>800000</v>
      </c>
      <c r="E12" s="14">
        <v>770000</v>
      </c>
      <c r="F12" s="14">
        <v>0.12</v>
      </c>
      <c r="G12" s="15">
        <v>200000</v>
      </c>
    </row>
    <row r="13" spans="3:7" ht="18.75">
      <c r="C13" s="24">
        <v>6</v>
      </c>
      <c r="D13" s="14">
        <v>750000</v>
      </c>
      <c r="E13" s="14">
        <v>710000</v>
      </c>
      <c r="F13" s="14">
        <v>0.12</v>
      </c>
      <c r="G13" s="15">
        <v>150000</v>
      </c>
    </row>
    <row r="14" spans="3:7" ht="18.75">
      <c r="C14" s="24">
        <v>7</v>
      </c>
      <c r="D14" s="14">
        <v>1300000</v>
      </c>
      <c r="E14" s="14">
        <v>1240000</v>
      </c>
      <c r="F14" s="14">
        <v>0.12</v>
      </c>
      <c r="G14" s="15">
        <v>100000</v>
      </c>
    </row>
    <row r="15" spans="3:7" ht="18.75">
      <c r="C15" s="24">
        <v>8</v>
      </c>
      <c r="D15" s="14">
        <v>400000</v>
      </c>
      <c r="E15" s="14">
        <v>385000</v>
      </c>
      <c r="F15" s="14">
        <v>0.12</v>
      </c>
      <c r="G15" s="15">
        <v>30000</v>
      </c>
    </row>
    <row r="16" spans="3:7" ht="18.75">
      <c r="C16" s="24">
        <v>9</v>
      </c>
      <c r="D16" s="14">
        <v>1300000</v>
      </c>
      <c r="E16" s="14">
        <v>1275000</v>
      </c>
      <c r="F16" s="14">
        <v>0.12</v>
      </c>
      <c r="G16" s="15">
        <v>80000</v>
      </c>
    </row>
    <row r="17" spans="3:7" ht="18.75">
      <c r="C17" s="24">
        <v>10</v>
      </c>
      <c r="D17" s="14">
        <v>950000</v>
      </c>
      <c r="E17" s="14">
        <v>920000</v>
      </c>
      <c r="F17" s="14">
        <v>0.12</v>
      </c>
      <c r="G17" s="15">
        <v>20000</v>
      </c>
    </row>
    <row r="18" spans="3:7" ht="18.75">
      <c r="C18" s="24">
        <v>11</v>
      </c>
      <c r="D18" s="14">
        <v>1000000</v>
      </c>
      <c r="E18" s="14">
        <v>980000</v>
      </c>
      <c r="F18" s="14">
        <v>0.12</v>
      </c>
      <c r="G18" s="15">
        <v>100000</v>
      </c>
    </row>
    <row r="19" spans="3:7" ht="18.75">
      <c r="C19" s="24">
        <v>12</v>
      </c>
      <c r="D19" s="14">
        <v>940000</v>
      </c>
      <c r="E19" s="14">
        <v>920000</v>
      </c>
      <c r="F19" s="14">
        <v>0.12</v>
      </c>
      <c r="G19" s="15">
        <v>50000</v>
      </c>
    </row>
    <row r="20" spans="3:7" ht="18.75">
      <c r="C20" s="24">
        <v>13</v>
      </c>
      <c r="D20" s="14">
        <v>1100000</v>
      </c>
      <c r="E20" s="14">
        <v>1080000</v>
      </c>
      <c r="F20" s="14">
        <v>0.12</v>
      </c>
      <c r="G20" s="15">
        <v>30000</v>
      </c>
    </row>
    <row r="21" spans="3:7" ht="18.75">
      <c r="C21" s="25">
        <v>14</v>
      </c>
      <c r="D21" s="16">
        <v>550000</v>
      </c>
      <c r="E21" s="16">
        <v>540000</v>
      </c>
      <c r="F21" s="16">
        <v>0.12</v>
      </c>
      <c r="G21" s="17">
        <v>40000</v>
      </c>
    </row>
    <row r="22" spans="1:9" ht="18.75">
      <c r="A22" s="64" t="s">
        <v>86</v>
      </c>
      <c r="B22" s="64"/>
      <c r="C22" s="64"/>
      <c r="D22" s="64"/>
      <c r="E22" s="64"/>
      <c r="F22" s="64"/>
      <c r="G22" s="64"/>
      <c r="H22" s="64"/>
      <c r="I22" s="64"/>
    </row>
    <row r="23" spans="1:9" ht="18.75">
      <c r="A23" s="65" t="s">
        <v>76</v>
      </c>
      <c r="B23" s="68" t="s">
        <v>77</v>
      </c>
      <c r="C23" s="68"/>
      <c r="D23" s="68"/>
      <c r="E23" s="68"/>
      <c r="F23" s="68"/>
      <c r="G23" s="68"/>
      <c r="H23" s="68"/>
      <c r="I23" s="69"/>
    </row>
    <row r="24" spans="1:9" ht="20.25">
      <c r="A24" s="66"/>
      <c r="B24" s="9" t="s">
        <v>87</v>
      </c>
      <c r="C24" s="9" t="s">
        <v>88</v>
      </c>
      <c r="D24" s="9" t="s">
        <v>89</v>
      </c>
      <c r="E24" s="9" t="s">
        <v>90</v>
      </c>
      <c r="F24" s="9" t="s">
        <v>91</v>
      </c>
      <c r="G24" s="9" t="s">
        <v>92</v>
      </c>
      <c r="H24" s="9" t="s">
        <v>82</v>
      </c>
      <c r="I24" s="9" t="s">
        <v>83</v>
      </c>
    </row>
    <row r="25" spans="1:9" ht="18.75">
      <c r="A25" s="67"/>
      <c r="B25" s="10" t="s">
        <v>84</v>
      </c>
      <c r="C25" s="10" t="s">
        <v>84</v>
      </c>
      <c r="D25" s="10" t="s">
        <v>84</v>
      </c>
      <c r="E25" s="10" t="s">
        <v>84</v>
      </c>
      <c r="F25" s="10" t="s">
        <v>84</v>
      </c>
      <c r="G25" s="10" t="s">
        <v>84</v>
      </c>
      <c r="H25" s="10" t="s">
        <v>85</v>
      </c>
      <c r="I25" s="8" t="s">
        <v>78</v>
      </c>
    </row>
    <row r="26" spans="1:9" ht="18.75">
      <c r="A26" s="13">
        <v>1</v>
      </c>
      <c r="B26" s="18">
        <v>6000</v>
      </c>
      <c r="C26" s="18">
        <v>10000</v>
      </c>
      <c r="D26" s="18">
        <v>11000</v>
      </c>
      <c r="E26" s="18">
        <v>12000</v>
      </c>
      <c r="F26" s="18">
        <v>5000</v>
      </c>
      <c r="G26" s="18">
        <v>8000</v>
      </c>
      <c r="H26" s="18">
        <v>0.12</v>
      </c>
      <c r="I26" s="19">
        <v>200000</v>
      </c>
    </row>
    <row r="27" spans="1:9" ht="18.75">
      <c r="A27" s="21">
        <v>2</v>
      </c>
      <c r="B27" s="18">
        <v>6000</v>
      </c>
      <c r="C27" s="18">
        <v>3000</v>
      </c>
      <c r="D27" s="18">
        <v>9000</v>
      </c>
      <c r="E27" s="18">
        <v>8000</v>
      </c>
      <c r="F27" s="18">
        <v>5500</v>
      </c>
      <c r="G27" s="18">
        <v>2000</v>
      </c>
      <c r="H27" s="18">
        <v>0.12</v>
      </c>
      <c r="I27" s="19">
        <v>160000</v>
      </c>
    </row>
    <row r="28" spans="1:9" ht="18.75">
      <c r="A28" s="21">
        <v>3</v>
      </c>
      <c r="B28" s="18">
        <v>3500</v>
      </c>
      <c r="C28" s="18">
        <v>3600</v>
      </c>
      <c r="D28" s="18">
        <v>4200</v>
      </c>
      <c r="E28" s="18">
        <v>3000</v>
      </c>
      <c r="F28" s="18">
        <v>4000</v>
      </c>
      <c r="G28" s="18">
        <v>2500</v>
      </c>
      <c r="H28" s="18">
        <v>0.12</v>
      </c>
      <c r="I28" s="19">
        <v>100000</v>
      </c>
    </row>
    <row r="29" spans="1:9" ht="18.75">
      <c r="A29" s="21">
        <v>4</v>
      </c>
      <c r="B29" s="18">
        <v>3500</v>
      </c>
      <c r="C29" s="18">
        <v>3500</v>
      </c>
      <c r="D29" s="18">
        <v>3000</v>
      </c>
      <c r="E29" s="18">
        <v>3000</v>
      </c>
      <c r="F29" s="18">
        <v>2500</v>
      </c>
      <c r="G29" s="18">
        <v>4000</v>
      </c>
      <c r="H29" s="18">
        <v>0.12</v>
      </c>
      <c r="I29" s="19">
        <v>120000</v>
      </c>
    </row>
    <row r="30" spans="1:9" ht="18.75">
      <c r="A30" s="21">
        <v>5</v>
      </c>
      <c r="B30" s="18">
        <v>3000</v>
      </c>
      <c r="C30" s="18">
        <v>4000</v>
      </c>
      <c r="D30" s="18">
        <v>7000</v>
      </c>
      <c r="E30" s="18">
        <v>6000</v>
      </c>
      <c r="F30" s="18">
        <v>4000</v>
      </c>
      <c r="G30" s="18">
        <v>5500</v>
      </c>
      <c r="H30" s="18">
        <v>0.12</v>
      </c>
      <c r="I30" s="19">
        <v>200000</v>
      </c>
    </row>
    <row r="31" spans="1:9" ht="18.75">
      <c r="A31" s="21">
        <v>6</v>
      </c>
      <c r="B31" s="18">
        <v>5000</v>
      </c>
      <c r="C31" s="18">
        <v>8400</v>
      </c>
      <c r="D31" s="18">
        <v>8000</v>
      </c>
      <c r="E31" s="18">
        <v>7000</v>
      </c>
      <c r="F31" s="18">
        <v>8300</v>
      </c>
      <c r="G31" s="18">
        <v>5000</v>
      </c>
      <c r="H31" s="18">
        <v>0.12</v>
      </c>
      <c r="I31" s="19">
        <v>150000</v>
      </c>
    </row>
    <row r="32" spans="1:9" ht="18.75">
      <c r="A32" s="21">
        <v>7</v>
      </c>
      <c r="B32" s="18">
        <v>7000</v>
      </c>
      <c r="C32" s="18">
        <v>14000</v>
      </c>
      <c r="D32" s="18">
        <v>15000</v>
      </c>
      <c r="E32" s="18">
        <v>6000</v>
      </c>
      <c r="F32" s="18">
        <v>6000</v>
      </c>
      <c r="G32" s="18">
        <v>9000</v>
      </c>
      <c r="H32" s="18">
        <v>0.12</v>
      </c>
      <c r="I32" s="19">
        <v>100000</v>
      </c>
    </row>
    <row r="33" spans="1:9" ht="18.75">
      <c r="A33" s="21">
        <v>8</v>
      </c>
      <c r="B33" s="18">
        <v>4000</v>
      </c>
      <c r="C33" s="18">
        <v>3000</v>
      </c>
      <c r="D33" s="18">
        <v>2000</v>
      </c>
      <c r="E33" s="18">
        <v>2000</v>
      </c>
      <c r="F33" s="18">
        <v>3000</v>
      </c>
      <c r="G33" s="18">
        <v>1500</v>
      </c>
      <c r="H33" s="18">
        <v>0.12</v>
      </c>
      <c r="I33" s="19">
        <v>30000</v>
      </c>
    </row>
    <row r="34" spans="1:9" ht="18.75">
      <c r="A34" s="21">
        <v>9</v>
      </c>
      <c r="B34" s="18">
        <v>4500</v>
      </c>
      <c r="C34" s="18">
        <v>5000</v>
      </c>
      <c r="D34" s="18">
        <v>4500</v>
      </c>
      <c r="E34" s="18">
        <v>3000</v>
      </c>
      <c r="F34" s="18">
        <v>4500</v>
      </c>
      <c r="G34" s="18">
        <v>4000</v>
      </c>
      <c r="H34" s="18">
        <v>0.12</v>
      </c>
      <c r="I34" s="19">
        <v>80000</v>
      </c>
    </row>
    <row r="35" spans="1:9" ht="18.75">
      <c r="A35" s="21">
        <v>10</v>
      </c>
      <c r="B35" s="18">
        <v>6000</v>
      </c>
      <c r="C35" s="18">
        <v>6000</v>
      </c>
      <c r="D35" s="18">
        <v>4000</v>
      </c>
      <c r="E35" s="18">
        <v>4000</v>
      </c>
      <c r="F35" s="18">
        <v>6000</v>
      </c>
      <c r="G35" s="18">
        <v>4500</v>
      </c>
      <c r="H35" s="18">
        <v>0.12</v>
      </c>
      <c r="I35" s="19">
        <v>200000</v>
      </c>
    </row>
    <row r="36" spans="1:9" ht="18.75">
      <c r="A36" s="21">
        <v>11</v>
      </c>
      <c r="B36" s="18">
        <v>3200</v>
      </c>
      <c r="C36" s="18">
        <v>2800</v>
      </c>
      <c r="D36" s="18">
        <v>2500</v>
      </c>
      <c r="E36" s="18">
        <v>3500</v>
      </c>
      <c r="F36" s="18">
        <v>4000</v>
      </c>
      <c r="G36" s="18">
        <v>2000</v>
      </c>
      <c r="H36" s="18">
        <v>0.12</v>
      </c>
      <c r="I36" s="19">
        <v>100000</v>
      </c>
    </row>
    <row r="37" spans="1:9" ht="18.75">
      <c r="A37" s="21">
        <v>12</v>
      </c>
      <c r="B37" s="18">
        <v>2000</v>
      </c>
      <c r="C37" s="18">
        <v>3000</v>
      </c>
      <c r="D37" s="18">
        <v>2500</v>
      </c>
      <c r="E37" s="18">
        <v>3000</v>
      </c>
      <c r="F37" s="18">
        <v>5500</v>
      </c>
      <c r="G37" s="18">
        <v>3000</v>
      </c>
      <c r="H37" s="18">
        <v>0.12</v>
      </c>
      <c r="I37" s="19">
        <v>50000</v>
      </c>
    </row>
    <row r="38" spans="1:9" ht="18.75">
      <c r="A38" s="21">
        <v>13</v>
      </c>
      <c r="B38" s="18">
        <v>3000</v>
      </c>
      <c r="C38" s="18">
        <v>3500</v>
      </c>
      <c r="D38" s="18">
        <v>4000</v>
      </c>
      <c r="E38" s="18">
        <v>5000</v>
      </c>
      <c r="F38" s="18">
        <v>3500</v>
      </c>
      <c r="G38" s="18">
        <v>2000</v>
      </c>
      <c r="H38" s="18">
        <v>0.12</v>
      </c>
      <c r="I38" s="19">
        <v>30000</v>
      </c>
    </row>
    <row r="39" spans="1:9" ht="18.75">
      <c r="A39" s="22">
        <v>14</v>
      </c>
      <c r="B39" s="20">
        <v>2000</v>
      </c>
      <c r="C39" s="20">
        <v>2000</v>
      </c>
      <c r="D39" s="20">
        <v>1000</v>
      </c>
      <c r="E39" s="20">
        <v>2000</v>
      </c>
      <c r="F39" s="20">
        <v>2000</v>
      </c>
      <c r="G39" s="20">
        <v>2000</v>
      </c>
      <c r="H39" s="20">
        <v>0.12</v>
      </c>
      <c r="I39" s="8">
        <v>40000</v>
      </c>
    </row>
    <row r="41" spans="2:8" ht="18.75">
      <c r="B41" s="62" t="s">
        <v>261</v>
      </c>
      <c r="C41" s="62"/>
      <c r="D41" s="62"/>
      <c r="E41" s="62"/>
      <c r="F41" s="62"/>
      <c r="G41" s="62"/>
      <c r="H41" s="62"/>
    </row>
    <row r="43" spans="2:3" ht="18.75">
      <c r="B43" s="62" t="s">
        <v>276</v>
      </c>
      <c r="C43" s="62"/>
    </row>
    <row r="44" ht="18.75">
      <c r="A44" s="1" t="s">
        <v>228</v>
      </c>
    </row>
    <row r="45" ht="18.75">
      <c r="A45" s="1" t="s">
        <v>339</v>
      </c>
    </row>
    <row r="46" ht="18.75">
      <c r="A46" s="1" t="s">
        <v>340</v>
      </c>
    </row>
    <row r="47" spans="2:3" ht="18.75">
      <c r="B47" s="62" t="s">
        <v>277</v>
      </c>
      <c r="C47" s="62"/>
    </row>
    <row r="48" ht="18.75">
      <c r="A48" s="1" t="s">
        <v>321</v>
      </c>
    </row>
    <row r="49" ht="18.75">
      <c r="A49" s="1" t="s">
        <v>229</v>
      </c>
    </row>
    <row r="50" ht="18.75">
      <c r="A50" s="1" t="s">
        <v>363</v>
      </c>
    </row>
    <row r="51" ht="18.75">
      <c r="A51" s="1" t="s">
        <v>364</v>
      </c>
    </row>
    <row r="52" spans="2:3" ht="18.75">
      <c r="B52" s="62" t="s">
        <v>278</v>
      </c>
      <c r="C52" s="62"/>
    </row>
    <row r="53" ht="20.25">
      <c r="A53" s="1" t="s">
        <v>262</v>
      </c>
    </row>
    <row r="54" ht="18.75">
      <c r="A54" s="1" t="s">
        <v>360</v>
      </c>
    </row>
    <row r="55" spans="2:3" ht="18.75">
      <c r="B55" s="62" t="s">
        <v>279</v>
      </c>
      <c r="C55" s="62"/>
    </row>
    <row r="56" ht="18.75">
      <c r="A56" s="1" t="s">
        <v>322</v>
      </c>
    </row>
    <row r="57" ht="18.75">
      <c r="A57" s="1" t="s">
        <v>358</v>
      </c>
    </row>
    <row r="58" ht="18.75">
      <c r="A58" s="1" t="s">
        <v>359</v>
      </c>
    </row>
    <row r="59" spans="2:3" ht="18.75">
      <c r="B59" s="62" t="s">
        <v>280</v>
      </c>
      <c r="C59" s="62"/>
    </row>
    <row r="60" ht="18.75">
      <c r="A60" s="1" t="s">
        <v>263</v>
      </c>
    </row>
    <row r="61" ht="18.75">
      <c r="A61" s="1" t="s">
        <v>230</v>
      </c>
    </row>
    <row r="62" ht="18.75">
      <c r="A62" s="1" t="s">
        <v>264</v>
      </c>
    </row>
    <row r="63" ht="18.75">
      <c r="A63" s="1" t="s">
        <v>265</v>
      </c>
    </row>
    <row r="64" ht="18.75">
      <c r="A64" s="1" t="s">
        <v>266</v>
      </c>
    </row>
    <row r="65" spans="2:3" ht="18.75">
      <c r="B65" s="62" t="s">
        <v>281</v>
      </c>
      <c r="C65" s="62"/>
    </row>
    <row r="66" ht="18.75">
      <c r="A66" s="1" t="s">
        <v>267</v>
      </c>
    </row>
    <row r="67" ht="18.75">
      <c r="A67" s="1" t="s">
        <v>231</v>
      </c>
    </row>
    <row r="68" ht="18.75">
      <c r="A68" s="1" t="s">
        <v>268</v>
      </c>
    </row>
    <row r="69" ht="18.75">
      <c r="A69" s="1" t="s">
        <v>269</v>
      </c>
    </row>
    <row r="70" ht="18.75">
      <c r="A70" s="1" t="s">
        <v>270</v>
      </c>
    </row>
    <row r="71" spans="2:3" ht="18.75">
      <c r="B71" s="62" t="s">
        <v>282</v>
      </c>
      <c r="C71" s="62"/>
    </row>
    <row r="72" ht="18.75">
      <c r="A72" s="1" t="s">
        <v>271</v>
      </c>
    </row>
    <row r="73" ht="18.75">
      <c r="A73" s="1" t="s">
        <v>232</v>
      </c>
    </row>
    <row r="74" ht="18.75">
      <c r="A74" s="1" t="s">
        <v>323</v>
      </c>
    </row>
    <row r="75" ht="18.75">
      <c r="A75" s="1" t="s">
        <v>324</v>
      </c>
    </row>
    <row r="76" spans="2:3" ht="18.75">
      <c r="B76" s="62" t="s">
        <v>283</v>
      </c>
      <c r="C76" s="62"/>
    </row>
    <row r="77" ht="18.75">
      <c r="A77" s="1" t="s">
        <v>272</v>
      </c>
    </row>
    <row r="78" ht="18.75">
      <c r="A78" s="1" t="s">
        <v>273</v>
      </c>
    </row>
    <row r="79" ht="18.75">
      <c r="A79" s="1" t="s">
        <v>274</v>
      </c>
    </row>
    <row r="80" ht="18.75">
      <c r="A80" s="1" t="s">
        <v>275</v>
      </c>
    </row>
    <row r="81" spans="2:3" ht="18.75">
      <c r="B81" s="62" t="s">
        <v>284</v>
      </c>
      <c r="C81" s="62"/>
    </row>
    <row r="82" ht="18.75">
      <c r="A82" s="1" t="s">
        <v>285</v>
      </c>
    </row>
    <row r="83" ht="18.75">
      <c r="A83" s="1" t="s">
        <v>286</v>
      </c>
    </row>
    <row r="84" ht="18.75">
      <c r="A84" s="1" t="s">
        <v>287</v>
      </c>
    </row>
    <row r="85" spans="2:3" ht="18.75">
      <c r="B85" s="62" t="s">
        <v>288</v>
      </c>
      <c r="C85" s="62"/>
    </row>
    <row r="86" ht="18.75">
      <c r="A86" s="1" t="s">
        <v>289</v>
      </c>
    </row>
    <row r="87" ht="18.75">
      <c r="A87" s="1" t="s">
        <v>365</v>
      </c>
    </row>
    <row r="88" ht="18.75">
      <c r="A88" s="1" t="s">
        <v>233</v>
      </c>
    </row>
    <row r="89" spans="2:3" ht="18.75">
      <c r="B89" s="62" t="s">
        <v>290</v>
      </c>
      <c r="C89" s="62"/>
    </row>
    <row r="90" ht="18.75">
      <c r="A90" s="1" t="s">
        <v>325</v>
      </c>
    </row>
    <row r="91" ht="18.75">
      <c r="A91" s="1" t="s">
        <v>291</v>
      </c>
    </row>
    <row r="92" ht="18.75">
      <c r="A92" s="1" t="s">
        <v>292</v>
      </c>
    </row>
    <row r="93" ht="18.75">
      <c r="A93" s="1" t="s">
        <v>293</v>
      </c>
    </row>
    <row r="94" spans="2:3" ht="18.75">
      <c r="B94" s="62" t="s">
        <v>294</v>
      </c>
      <c r="C94" s="62"/>
    </row>
    <row r="95" ht="18.75">
      <c r="A95" s="1" t="s">
        <v>295</v>
      </c>
    </row>
    <row r="96" ht="18.75">
      <c r="A96" s="1" t="s">
        <v>233</v>
      </c>
    </row>
    <row r="97" ht="18.75">
      <c r="A97" s="1" t="s">
        <v>366</v>
      </c>
    </row>
    <row r="98" ht="18.75">
      <c r="A98" s="1" t="s">
        <v>234</v>
      </c>
    </row>
    <row r="99" spans="2:3" ht="18.75">
      <c r="B99" s="62" t="s">
        <v>296</v>
      </c>
      <c r="C99" s="62"/>
    </row>
    <row r="100" ht="18.75">
      <c r="A100" s="1" t="s">
        <v>297</v>
      </c>
    </row>
    <row r="101" ht="18.75">
      <c r="A101" s="1" t="s">
        <v>298</v>
      </c>
    </row>
    <row r="102" ht="18.75">
      <c r="A102" s="1" t="s">
        <v>299</v>
      </c>
    </row>
    <row r="103" spans="2:3" ht="18.75">
      <c r="B103" s="62" t="s">
        <v>300</v>
      </c>
      <c r="C103" s="62"/>
    </row>
    <row r="104" ht="18.75">
      <c r="A104" s="1" t="s">
        <v>301</v>
      </c>
    </row>
    <row r="105" ht="18.75">
      <c r="A105" s="1" t="s">
        <v>234</v>
      </c>
    </row>
    <row r="106" ht="18.75">
      <c r="A106" s="1" t="s">
        <v>361</v>
      </c>
    </row>
    <row r="107" ht="18.75">
      <c r="A107" s="1" t="s">
        <v>362</v>
      </c>
    </row>
  </sheetData>
  <sheetProtection password="CEE5" sheet="1" objects="1" scenarios="1"/>
  <mergeCells count="25">
    <mergeCell ref="A1:I1"/>
    <mergeCell ref="A22:I22"/>
    <mergeCell ref="A23:A25"/>
    <mergeCell ref="B23:I23"/>
    <mergeCell ref="A2:I2"/>
    <mergeCell ref="A3:B3"/>
    <mergeCell ref="C5:C7"/>
    <mergeCell ref="D5:G5"/>
    <mergeCell ref="G3:H3"/>
    <mergeCell ref="A4:H4"/>
    <mergeCell ref="B41:H41"/>
    <mergeCell ref="B43:C43"/>
    <mergeCell ref="B47:C47"/>
    <mergeCell ref="B52:C52"/>
    <mergeCell ref="B55:C55"/>
    <mergeCell ref="B59:C59"/>
    <mergeCell ref="B65:C65"/>
    <mergeCell ref="B71:C71"/>
    <mergeCell ref="B94:C94"/>
    <mergeCell ref="B99:C99"/>
    <mergeCell ref="B103:C103"/>
    <mergeCell ref="B76:C76"/>
    <mergeCell ref="B81:C81"/>
    <mergeCell ref="B85:C85"/>
    <mergeCell ref="B89:C89"/>
  </mergeCells>
  <printOptions/>
  <pageMargins left="1.1811023622047245" right="0.3937007874015748" top="0.984251968503937" bottom="0.984251968503937" header="0.5118110236220472" footer="0.5118110236220472"/>
  <pageSetup orientation="portrait" paperSize="9" scale="93" r:id="rId1"/>
  <rowBreaks count="2" manualBreakCount="2">
    <brk id="39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13" sqref="J13"/>
    </sheetView>
  </sheetViews>
  <sheetFormatPr defaultColWidth="9.125" defaultRowHeight="12.75"/>
  <cols>
    <col min="1" max="16384" width="9.125" style="1" customWidth="1"/>
  </cols>
  <sheetData>
    <row r="1" spans="3:7" ht="20.25">
      <c r="C1" s="53" t="s">
        <v>70</v>
      </c>
      <c r="D1" s="53"/>
      <c r="E1" s="53"/>
      <c r="F1" s="53"/>
      <c r="G1" s="53"/>
    </row>
    <row r="2" spans="1:9" ht="20.25">
      <c r="A2" s="56" t="s">
        <v>368</v>
      </c>
      <c r="B2" s="56"/>
      <c r="C2" s="56"/>
      <c r="D2" s="56"/>
      <c r="E2" s="56"/>
      <c r="F2" s="56"/>
      <c r="G2" s="56"/>
      <c r="H2" s="56"/>
      <c r="I2" s="56"/>
    </row>
    <row r="3" spans="1:9" ht="20.25">
      <c r="A3" s="48"/>
      <c r="B3" s="56" t="s">
        <v>356</v>
      </c>
      <c r="C3" s="56"/>
      <c r="D3" s="56"/>
      <c r="E3" s="56"/>
      <c r="F3" s="56"/>
      <c r="G3" s="56"/>
      <c r="H3" s="56"/>
      <c r="I3" s="48"/>
    </row>
    <row r="5" spans="2:8" ht="18.75">
      <c r="B5" s="61" t="s">
        <v>71</v>
      </c>
      <c r="C5" s="61"/>
      <c r="D5" s="61"/>
      <c r="E5" s="61"/>
      <c r="F5" s="61"/>
      <c r="G5" s="61"/>
      <c r="H5" s="61"/>
    </row>
    <row r="6" spans="1:9" ht="18.75">
      <c r="A6" s="1" t="s">
        <v>72</v>
      </c>
      <c r="B6" s="91"/>
      <c r="C6" s="91"/>
      <c r="D6" s="91"/>
      <c r="E6" s="91"/>
      <c r="F6" s="91"/>
      <c r="G6" s="91"/>
      <c r="H6" s="91"/>
      <c r="I6" s="91"/>
    </row>
    <row r="7" spans="2:9" ht="18.75">
      <c r="B7" s="61" t="s">
        <v>73</v>
      </c>
      <c r="C7" s="61"/>
      <c r="D7" s="61"/>
      <c r="E7" s="89"/>
      <c r="F7" s="90"/>
      <c r="G7" s="6"/>
      <c r="H7" s="6"/>
      <c r="I7" s="6"/>
    </row>
    <row r="8" spans="3:5" ht="18.75">
      <c r="C8" s="61" t="s">
        <v>74</v>
      </c>
      <c r="D8" s="61"/>
      <c r="E8" s="46"/>
    </row>
    <row r="10" spans="1:9" ht="18.75">
      <c r="A10" s="30"/>
      <c r="B10" s="70" t="s">
        <v>357</v>
      </c>
      <c r="C10" s="70"/>
      <c r="D10" s="70"/>
      <c r="E10" s="70"/>
      <c r="F10" s="70"/>
      <c r="G10" s="70"/>
      <c r="H10" s="70"/>
      <c r="I10" s="6"/>
    </row>
    <row r="11" spans="2:9" ht="18.75">
      <c r="B11" s="61" t="s">
        <v>356</v>
      </c>
      <c r="C11" s="61"/>
      <c r="D11" s="61"/>
      <c r="E11" s="61"/>
      <c r="F11" s="61"/>
      <c r="G11" s="61"/>
      <c r="H11" s="61"/>
      <c r="I11" s="6"/>
    </row>
    <row r="12" ht="18.75">
      <c r="B12" s="3"/>
    </row>
    <row r="13" spans="2:9" ht="18.75">
      <c r="B13" s="3"/>
      <c r="C13" s="3"/>
      <c r="D13" s="3"/>
      <c r="E13" s="3"/>
      <c r="F13" s="3"/>
      <c r="G13" s="3"/>
      <c r="H13" s="3"/>
      <c r="I13" s="3"/>
    </row>
    <row r="14" spans="1:8" ht="18.75">
      <c r="A14" s="28"/>
      <c r="B14" s="87" t="s">
        <v>310</v>
      </c>
      <c r="C14" s="71"/>
      <c r="D14" s="51"/>
      <c r="E14" s="37" t="s">
        <v>311</v>
      </c>
      <c r="F14" s="37" t="s">
        <v>312</v>
      </c>
      <c r="G14" s="37" t="s">
        <v>311</v>
      </c>
      <c r="H14" s="37" t="s">
        <v>312</v>
      </c>
    </row>
    <row r="15" spans="1:8" ht="20.25">
      <c r="A15" s="28"/>
      <c r="B15" s="33" t="s">
        <v>76</v>
      </c>
      <c r="C15" s="83" t="s">
        <v>306</v>
      </c>
      <c r="D15" s="84"/>
      <c r="E15" s="27" t="s">
        <v>307</v>
      </c>
      <c r="F15" s="27" t="s">
        <v>308</v>
      </c>
      <c r="G15" s="27" t="s">
        <v>309</v>
      </c>
      <c r="H15" s="27" t="s">
        <v>308</v>
      </c>
    </row>
    <row r="16" spans="1:8" ht="18.75">
      <c r="A16" s="7"/>
      <c r="B16" s="47"/>
      <c r="C16" s="85" t="s">
        <v>333</v>
      </c>
      <c r="D16" s="86"/>
      <c r="E16" s="36">
        <f>Лист2!I103</f>
        <v>0</v>
      </c>
      <c r="F16" s="36" t="e">
        <f>Лист2!I106</f>
        <v>#DIV/0!</v>
      </c>
      <c r="G16" s="35">
        <f>Лист2!I108</f>
        <v>0</v>
      </c>
      <c r="H16" s="34" t="e">
        <f>Лист2!I111</f>
        <v>#DIV/0!</v>
      </c>
    </row>
    <row r="17" spans="1:9" ht="18.75">
      <c r="A17" s="7"/>
      <c r="B17" s="49"/>
      <c r="C17" s="88"/>
      <c r="D17" s="88"/>
      <c r="E17" s="50"/>
      <c r="F17" s="50"/>
      <c r="G17" s="50"/>
      <c r="H17" s="50"/>
      <c r="I17" s="50"/>
    </row>
    <row r="18" spans="1:9" ht="18.75">
      <c r="A18" s="7"/>
      <c r="B18" s="31"/>
      <c r="C18" s="31"/>
      <c r="D18" s="31"/>
      <c r="E18" s="31"/>
      <c r="F18" s="29"/>
      <c r="G18" s="30"/>
      <c r="H18" s="32"/>
      <c r="I18" s="32"/>
    </row>
    <row r="19" spans="1:9" ht="18.75">
      <c r="A19" s="61" t="s">
        <v>341</v>
      </c>
      <c r="B19" s="61"/>
      <c r="C19" s="61"/>
      <c r="D19" s="61"/>
      <c r="E19" s="61"/>
      <c r="F19" s="61"/>
      <c r="G19" s="61"/>
      <c r="H19" s="61"/>
      <c r="I19" s="61"/>
    </row>
    <row r="20" spans="1:3" ht="18.75">
      <c r="A20" s="61" t="s">
        <v>223</v>
      </c>
      <c r="B20" s="61"/>
      <c r="C20" s="61"/>
    </row>
    <row r="21" spans="1:9" ht="18.75">
      <c r="A21" s="72"/>
      <c r="B21" s="73"/>
      <c r="C21" s="73"/>
      <c r="D21" s="73"/>
      <c r="E21" s="73"/>
      <c r="F21" s="73"/>
      <c r="G21" s="73"/>
      <c r="H21" s="73"/>
      <c r="I21" s="74"/>
    </row>
    <row r="22" spans="1:9" ht="18.75">
      <c r="A22" s="75"/>
      <c r="B22" s="76"/>
      <c r="C22" s="76"/>
      <c r="D22" s="76"/>
      <c r="E22" s="76"/>
      <c r="F22" s="76"/>
      <c r="G22" s="76"/>
      <c r="H22" s="76"/>
      <c r="I22" s="77"/>
    </row>
    <row r="23" spans="1:9" ht="18.75">
      <c r="A23" s="75"/>
      <c r="B23" s="76"/>
      <c r="C23" s="76"/>
      <c r="D23" s="76"/>
      <c r="E23" s="76"/>
      <c r="F23" s="76"/>
      <c r="G23" s="76"/>
      <c r="H23" s="76"/>
      <c r="I23" s="77"/>
    </row>
    <row r="24" spans="1:9" ht="18.75">
      <c r="A24" s="78"/>
      <c r="B24" s="79"/>
      <c r="C24" s="79"/>
      <c r="D24" s="79"/>
      <c r="E24" s="79"/>
      <c r="F24" s="79"/>
      <c r="G24" s="79"/>
      <c r="H24" s="79"/>
      <c r="I24" s="80"/>
    </row>
    <row r="25" spans="1:3" ht="18.75">
      <c r="A25" s="61" t="s">
        <v>224</v>
      </c>
      <c r="B25" s="61"/>
      <c r="C25" s="61"/>
    </row>
    <row r="26" spans="1:9" ht="18.75">
      <c r="A26" s="72"/>
      <c r="B26" s="73"/>
      <c r="C26" s="73"/>
      <c r="D26" s="73"/>
      <c r="E26" s="73"/>
      <c r="F26" s="73"/>
      <c r="G26" s="73"/>
      <c r="H26" s="73"/>
      <c r="I26" s="74"/>
    </row>
    <row r="27" spans="1:9" ht="18.75">
      <c r="A27" s="75"/>
      <c r="B27" s="76"/>
      <c r="C27" s="76"/>
      <c r="D27" s="76"/>
      <c r="E27" s="76"/>
      <c r="F27" s="76"/>
      <c r="G27" s="76"/>
      <c r="H27" s="76"/>
      <c r="I27" s="77"/>
    </row>
    <row r="28" spans="1:9" ht="18.75">
      <c r="A28" s="75"/>
      <c r="B28" s="76"/>
      <c r="C28" s="76"/>
      <c r="D28" s="76"/>
      <c r="E28" s="76"/>
      <c r="F28" s="76"/>
      <c r="G28" s="76"/>
      <c r="H28" s="76"/>
      <c r="I28" s="77"/>
    </row>
    <row r="29" spans="1:9" ht="18.75">
      <c r="A29" s="78"/>
      <c r="B29" s="79"/>
      <c r="C29" s="79"/>
      <c r="D29" s="79"/>
      <c r="E29" s="79"/>
      <c r="F29" s="79"/>
      <c r="G29" s="79"/>
      <c r="H29" s="79"/>
      <c r="I29" s="80"/>
    </row>
    <row r="30" spans="1:9" ht="18.75">
      <c r="A30" s="54" t="s">
        <v>225</v>
      </c>
      <c r="B30" s="54"/>
      <c r="D30" s="54" t="s">
        <v>226</v>
      </c>
      <c r="E30" s="54"/>
      <c r="G30" s="6" t="s">
        <v>227</v>
      </c>
      <c r="H30" s="81">
        <f ca="1">TODAY()</f>
        <v>41481</v>
      </c>
      <c r="I30" s="82"/>
    </row>
  </sheetData>
  <sheetProtection password="CEE5" sheet="1" objects="1" scenarios="1"/>
  <mergeCells count="22">
    <mergeCell ref="B10:H10"/>
    <mergeCell ref="B11:H11"/>
    <mergeCell ref="A2:I2"/>
    <mergeCell ref="B3:H3"/>
    <mergeCell ref="B7:D7"/>
    <mergeCell ref="E7:F7"/>
    <mergeCell ref="C8:D8"/>
    <mergeCell ref="B6:I6"/>
    <mergeCell ref="C16:D16"/>
    <mergeCell ref="A19:I19"/>
    <mergeCell ref="B14:D14"/>
    <mergeCell ref="C17:D17"/>
    <mergeCell ref="C1:G1"/>
    <mergeCell ref="B5:H5"/>
    <mergeCell ref="A30:B30"/>
    <mergeCell ref="D30:E30"/>
    <mergeCell ref="A21:I24"/>
    <mergeCell ref="A20:C20"/>
    <mergeCell ref="A25:C25"/>
    <mergeCell ref="A26:I29"/>
    <mergeCell ref="H30:I30"/>
    <mergeCell ref="C15:D15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СПГУВК, МАНЭБ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Экономические последствия и материальные затраты на обеспечение БЖД</dc:title>
  <dc:subject>БЖД и Охрана труда</dc:subject>
  <dc:creator> Gomzikov (СПГУВК, МАНЭБ)</dc:creator>
  <cp:keywords/>
  <dc:description/>
  <cp:lastModifiedBy>Oleg</cp:lastModifiedBy>
  <cp:lastPrinted>2006-10-03T08:00:24Z</cp:lastPrinted>
  <dcterms:created xsi:type="dcterms:W3CDTF">2003-11-05T17:04:40Z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